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Prof\Desktop\"/>
    </mc:Choice>
  </mc:AlternateContent>
  <bookViews>
    <workbookView xWindow="0" yWindow="0" windowWidth="20490" windowHeight="7755" tabRatio="874" activeTab="1"/>
  </bookViews>
  <sheets>
    <sheet name="Ementas Geral 1ºP 21-22" sheetId="49" r:id="rId1"/>
    <sheet name="Ementas Veg 1ºP 21-22" sheetId="50" r:id="rId2"/>
    <sheet name="FTSOPAS" sheetId="59" r:id="rId3"/>
    <sheet name="FTPEIXE" sheetId="61" r:id="rId4"/>
    <sheet name="FTPRATOS CARNE" sheetId="53" r:id="rId5"/>
    <sheet name="FTPRATOS VEG" sheetId="58" r:id="rId6"/>
    <sheet name="FTACOMPANHAMENTOS" sheetId="60" r:id="rId7"/>
    <sheet name="FTHORTÍCOLAS" sheetId="32" r:id="rId8"/>
    <sheet name="FTSOBREMESAS" sheetId="33" r:id="rId9"/>
    <sheet name="FTPÃO" sheetId="34" r:id="rId10"/>
  </sheets>
  <definedNames>
    <definedName name="_xlnm._FilterDatabase" localSheetId="0" hidden="1">'Ementas Geral 1ºP 21-22'!$E$1:$E$184</definedName>
    <definedName name="_xlnm._FilterDatabase" localSheetId="1" hidden="1">'Ementas Veg 1ºP 21-22'!$A$4:$M$184</definedName>
    <definedName name="_xlnm._FilterDatabase" localSheetId="2" hidden="1">FTSOPAS!$D$2:$D$655</definedName>
    <definedName name="_xlnm.Print_Area" localSheetId="0">'Ementas Geral 1ºP 21-22'!$A$1:$M$184</definedName>
    <definedName name="_xlnm.Print_Area" localSheetId="1">'Ementas Veg 1ºP 21-22'!$A$1:$N$184</definedName>
    <definedName name="_xlnm.Print_Area" localSheetId="6">FTACOMPANHAMENTOS!$A$1:$N$330</definedName>
    <definedName name="_xlnm.Print_Area" localSheetId="7">FTHORTÍCOLAS!$A$1:$N$105</definedName>
    <definedName name="_xlnm.Print_Area" localSheetId="3">FTPEIXE!$A$1:$N$605</definedName>
    <definedName name="_xlnm.Print_Area" localSheetId="4">'FTPRATOS CARNE'!$A$1:$N$832</definedName>
    <definedName name="_xlnm.Print_Area" localSheetId="5">'FTPRATOS VEG'!$A$1:$N$930</definedName>
    <definedName name="_xlnm.Print_Area" localSheetId="8">FTSOBREMESAS!$A$1:$N$279</definedName>
    <definedName name="_xlnm.Print_Area" localSheetId="2">FTSOPAS!$A$1:$N$653</definedName>
    <definedName name="_xlnm.Print_Titles" localSheetId="0">'Ementas Geral 1ºP 21-22'!$1:$2</definedName>
    <definedName name="_xlnm.Print_Titles" localSheetId="1">'Ementas Veg 1ºP 21-22'!$1:$2</definedName>
    <definedName name="_xlnm.Print_Titles" localSheetId="3">FTPEIXE!$1:$5</definedName>
    <definedName name="_xlnm.Print_Titles" localSheetId="4">'FTPRATOS CARNE'!$3:$5</definedName>
    <definedName name="_xlnm.Print_Titles" localSheetId="2">FTSOPAS!$2:$4</definedName>
  </definedNames>
  <calcPr calcId="181029"/>
</workbook>
</file>

<file path=xl/calcChain.xml><?xml version="1.0" encoding="utf-8"?>
<calcChain xmlns="http://schemas.openxmlformats.org/spreadsheetml/2006/main">
  <c r="F51" i="50" l="1"/>
  <c r="F58" i="50"/>
  <c r="F138" i="49"/>
  <c r="F102" i="49"/>
  <c r="K107" i="49"/>
  <c r="I107" i="49"/>
  <c r="H107" i="49"/>
  <c r="G107" i="49"/>
  <c r="F182" i="49" l="1"/>
  <c r="F168" i="49"/>
  <c r="F154" i="49"/>
  <c r="F146" i="49"/>
  <c r="F139" i="49"/>
  <c r="F125" i="49"/>
  <c r="F110" i="49"/>
  <c r="F96" i="49"/>
  <c r="F82" i="49"/>
  <c r="F74" i="49"/>
  <c r="F67" i="49"/>
  <c r="F60" i="49"/>
  <c r="F152" i="50" l="1"/>
  <c r="F151" i="50"/>
  <c r="F123" i="50"/>
  <c r="E74" i="50"/>
  <c r="F64" i="50"/>
  <c r="E67" i="50"/>
  <c r="E66" i="50"/>
  <c r="E60" i="50"/>
  <c r="E59" i="50"/>
  <c r="E52" i="50" l="1"/>
  <c r="F108" i="49" l="1"/>
  <c r="F73" i="49"/>
  <c r="F51" i="49"/>
  <c r="E182" i="50" l="1"/>
  <c r="E181" i="50"/>
  <c r="E174" i="50"/>
  <c r="E168" i="50"/>
  <c r="E167" i="50"/>
  <c r="E154" i="50"/>
  <c r="E153" i="50"/>
  <c r="E146" i="50"/>
  <c r="E145" i="50"/>
  <c r="E139" i="50"/>
  <c r="E138" i="50"/>
  <c r="E131" i="50"/>
  <c r="E125" i="50"/>
  <c r="E124" i="50"/>
  <c r="E118" i="50"/>
  <c r="E117" i="50"/>
  <c r="E110" i="50"/>
  <c r="E109" i="50"/>
  <c r="E103" i="50"/>
  <c r="E102" i="50"/>
  <c r="E96" i="50"/>
  <c r="E95" i="50"/>
  <c r="E88" i="50"/>
  <c r="E82" i="50"/>
  <c r="E81" i="50"/>
  <c r="E73" i="50"/>
  <c r="M132" i="50"/>
  <c r="L132" i="50"/>
  <c r="K132" i="50"/>
  <c r="J132" i="50"/>
  <c r="I132" i="50"/>
  <c r="H132" i="50"/>
  <c r="G132" i="50"/>
  <c r="F144" i="49" l="1"/>
  <c r="F152" i="49"/>
  <c r="F131" i="49" l="1"/>
  <c r="F132" i="50"/>
  <c r="F124" i="49"/>
  <c r="F95" i="49"/>
  <c r="F81" i="49"/>
  <c r="F59" i="49"/>
  <c r="F58" i="49"/>
  <c r="F57" i="50"/>
  <c r="F52" i="49"/>
  <c r="F50" i="50"/>
  <c r="F123" i="49" l="1"/>
  <c r="F137" i="50" l="1"/>
  <c r="F101" i="50"/>
  <c r="F180" i="49"/>
  <c r="F173" i="49"/>
  <c r="F166" i="49"/>
  <c r="F130" i="49"/>
  <c r="F116" i="49"/>
  <c r="F101" i="49"/>
  <c r="F94" i="49"/>
  <c r="F72" i="49"/>
  <c r="F65" i="49"/>
  <c r="F137" i="49"/>
  <c r="F167" i="49" l="1"/>
  <c r="F153" i="49"/>
  <c r="F145" i="49"/>
  <c r="F109" i="49"/>
  <c r="F88" i="49"/>
  <c r="F60" i="50"/>
  <c r="F71" i="50"/>
  <c r="F100" i="50"/>
  <c r="F93" i="50"/>
  <c r="F79" i="50"/>
  <c r="F180" i="50" l="1"/>
  <c r="F144" i="50"/>
  <c r="F130" i="50"/>
  <c r="F116" i="50"/>
  <c r="F108" i="50"/>
  <c r="F80" i="50"/>
  <c r="F72" i="50"/>
  <c r="F65" i="50"/>
  <c r="M154" i="50" l="1"/>
  <c r="L154" i="50"/>
  <c r="K154" i="50"/>
  <c r="J154" i="50"/>
  <c r="I154" i="50"/>
  <c r="H154" i="50"/>
  <c r="G154" i="50"/>
  <c r="M153" i="50"/>
  <c r="L153" i="50"/>
  <c r="K153" i="50"/>
  <c r="J153" i="50"/>
  <c r="I153" i="50"/>
  <c r="H153" i="50"/>
  <c r="G153" i="50"/>
  <c r="F153" i="50"/>
  <c r="M60" i="50"/>
  <c r="L60" i="50"/>
  <c r="K60" i="50"/>
  <c r="J60" i="50"/>
  <c r="I60" i="50"/>
  <c r="H60" i="50"/>
  <c r="G60" i="50"/>
  <c r="F154" i="50"/>
  <c r="M151" i="49"/>
  <c r="L151" i="49"/>
  <c r="K151" i="49"/>
  <c r="J151" i="49"/>
  <c r="I151" i="49"/>
  <c r="H151" i="49"/>
  <c r="G151" i="49"/>
  <c r="F151" i="49" s="1"/>
  <c r="E149" i="50"/>
  <c r="E113" i="50" l="1"/>
  <c r="E77" i="50"/>
  <c r="E41" i="50"/>
  <c r="C183" i="50"/>
  <c r="C182" i="50"/>
  <c r="C179" i="50"/>
  <c r="C176" i="50"/>
  <c r="C175" i="50"/>
  <c r="C172" i="50"/>
  <c r="C169" i="50"/>
  <c r="C168" i="50"/>
  <c r="C165" i="50"/>
  <c r="C162" i="50"/>
  <c r="C161" i="50"/>
  <c r="C158" i="50"/>
  <c r="C147" i="50"/>
  <c r="C146" i="50"/>
  <c r="C143" i="50"/>
  <c r="C140" i="50"/>
  <c r="C139" i="50"/>
  <c r="C136" i="50"/>
  <c r="C133" i="50"/>
  <c r="C132" i="50"/>
  <c r="C129" i="50"/>
  <c r="C126" i="50"/>
  <c r="C125" i="50"/>
  <c r="C122" i="50"/>
  <c r="C111" i="50"/>
  <c r="C110" i="50"/>
  <c r="C107" i="50"/>
  <c r="C104" i="50"/>
  <c r="C103" i="50"/>
  <c r="C100" i="50"/>
  <c r="C97" i="50"/>
  <c r="C96" i="50"/>
  <c r="C93" i="50"/>
  <c r="C90" i="50"/>
  <c r="C89" i="50"/>
  <c r="C86" i="50"/>
  <c r="C75" i="50"/>
  <c r="C74" i="50"/>
  <c r="C71" i="50"/>
  <c r="C68" i="50"/>
  <c r="C67" i="50"/>
  <c r="C64" i="50"/>
  <c r="C61" i="50"/>
  <c r="C60" i="50"/>
  <c r="C57" i="50"/>
  <c r="C54" i="50"/>
  <c r="C53" i="50"/>
  <c r="C50" i="50"/>
  <c r="C39" i="50"/>
  <c r="C38" i="50"/>
  <c r="C37" i="50"/>
  <c r="C36" i="50"/>
  <c r="C35" i="50"/>
  <c r="C32" i="50"/>
  <c r="C31" i="50"/>
  <c r="C30" i="50"/>
  <c r="C29" i="50"/>
  <c r="C28" i="50"/>
  <c r="C25" i="50"/>
  <c r="C24" i="50"/>
  <c r="C23" i="50"/>
  <c r="C22" i="50"/>
  <c r="C21" i="50"/>
  <c r="C18" i="50"/>
  <c r="C17" i="50"/>
  <c r="C16" i="50"/>
  <c r="C15" i="50"/>
  <c r="C14" i="50"/>
  <c r="G71" i="49" l="1"/>
  <c r="G57" i="49"/>
  <c r="G50" i="49"/>
  <c r="M57" i="49" l="1"/>
  <c r="L57" i="49"/>
  <c r="K57" i="49"/>
  <c r="J57" i="49"/>
  <c r="H57" i="49"/>
  <c r="G100" i="49" l="1"/>
  <c r="H100" i="49"/>
  <c r="I100" i="49"/>
  <c r="J100" i="49"/>
  <c r="K100" i="49"/>
  <c r="L100" i="49"/>
  <c r="M100" i="49"/>
  <c r="A184" i="50" l="1"/>
  <c r="M182" i="50"/>
  <c r="L182" i="50"/>
  <c r="K182" i="50"/>
  <c r="J182" i="50"/>
  <c r="I182" i="50"/>
  <c r="H182" i="50"/>
  <c r="G182" i="50"/>
  <c r="M181" i="50"/>
  <c r="L181" i="50"/>
  <c r="K181" i="50"/>
  <c r="J181" i="50"/>
  <c r="I181" i="50"/>
  <c r="H181" i="50"/>
  <c r="G181" i="50"/>
  <c r="F179" i="50"/>
  <c r="M174" i="50"/>
  <c r="L174" i="50"/>
  <c r="K174" i="50"/>
  <c r="J174" i="50"/>
  <c r="I174" i="50"/>
  <c r="H174" i="50"/>
  <c r="G174" i="50"/>
  <c r="F173" i="50"/>
  <c r="F172" i="50"/>
  <c r="M168" i="50"/>
  <c r="L168" i="50"/>
  <c r="K168" i="50"/>
  <c r="J168" i="50"/>
  <c r="I168" i="50"/>
  <c r="H168" i="50"/>
  <c r="G168" i="50"/>
  <c r="M167" i="50"/>
  <c r="L167" i="50"/>
  <c r="K167" i="50"/>
  <c r="J167" i="50"/>
  <c r="I167" i="50"/>
  <c r="H167" i="50"/>
  <c r="G167" i="50"/>
  <c r="F166" i="50"/>
  <c r="F165" i="50"/>
  <c r="A148" i="50"/>
  <c r="M146" i="50"/>
  <c r="L146" i="50"/>
  <c r="K146" i="50"/>
  <c r="J146" i="50"/>
  <c r="I146" i="50"/>
  <c r="H146" i="50"/>
  <c r="G146" i="50"/>
  <c r="M145" i="50"/>
  <c r="L145" i="50"/>
  <c r="K145" i="50"/>
  <c r="J145" i="50"/>
  <c r="I145" i="50"/>
  <c r="H145" i="50"/>
  <c r="G145" i="50"/>
  <c r="F143" i="50"/>
  <c r="M139" i="50"/>
  <c r="L139" i="50"/>
  <c r="K139" i="50"/>
  <c r="J139" i="50"/>
  <c r="I139" i="50"/>
  <c r="H139" i="50"/>
  <c r="G139" i="50"/>
  <c r="M138" i="50"/>
  <c r="L138" i="50"/>
  <c r="K138" i="50"/>
  <c r="J138" i="50"/>
  <c r="I138" i="50"/>
  <c r="H138" i="50"/>
  <c r="G138" i="50"/>
  <c r="F136" i="50"/>
  <c r="M131" i="50"/>
  <c r="L131" i="50"/>
  <c r="K131" i="50"/>
  <c r="J131" i="50"/>
  <c r="I131" i="50"/>
  <c r="H131" i="50"/>
  <c r="G131" i="50"/>
  <c r="F129" i="50"/>
  <c r="M125" i="50"/>
  <c r="L125" i="50"/>
  <c r="K125" i="50"/>
  <c r="J125" i="50"/>
  <c r="I125" i="50"/>
  <c r="H125" i="50"/>
  <c r="G125" i="50"/>
  <c r="M124" i="50"/>
  <c r="L124" i="50"/>
  <c r="K124" i="50"/>
  <c r="J124" i="50"/>
  <c r="I124" i="50"/>
  <c r="H124" i="50"/>
  <c r="G124" i="50"/>
  <c r="F122" i="50"/>
  <c r="M118" i="50"/>
  <c r="L118" i="50"/>
  <c r="K118" i="50"/>
  <c r="J118" i="50"/>
  <c r="I118" i="50"/>
  <c r="H118" i="50"/>
  <c r="G118" i="50"/>
  <c r="F118" i="50"/>
  <c r="M117" i="50"/>
  <c r="L117" i="50"/>
  <c r="K117" i="50"/>
  <c r="J117" i="50"/>
  <c r="I117" i="50"/>
  <c r="H117" i="50"/>
  <c r="G117" i="50"/>
  <c r="F115" i="50"/>
  <c r="A112" i="50"/>
  <c r="M110" i="50"/>
  <c r="L110" i="50"/>
  <c r="K110" i="50"/>
  <c r="J110" i="50"/>
  <c r="I110" i="50"/>
  <c r="H110" i="50"/>
  <c r="G110" i="50"/>
  <c r="M109" i="50"/>
  <c r="L109" i="50"/>
  <c r="K109" i="50"/>
  <c r="J109" i="50"/>
  <c r="I109" i="50"/>
  <c r="H109" i="50"/>
  <c r="G109" i="50"/>
  <c r="F107" i="50"/>
  <c r="M103" i="50"/>
  <c r="L103" i="50"/>
  <c r="K103" i="50"/>
  <c r="J103" i="50"/>
  <c r="I103" i="50"/>
  <c r="H103" i="50"/>
  <c r="G103" i="50"/>
  <c r="F103" i="50"/>
  <c r="M102" i="50"/>
  <c r="L102" i="50"/>
  <c r="K102" i="50"/>
  <c r="J102" i="50"/>
  <c r="I102" i="50"/>
  <c r="H102" i="50"/>
  <c r="G102" i="50"/>
  <c r="M96" i="50"/>
  <c r="L96" i="50"/>
  <c r="K96" i="50"/>
  <c r="J96" i="50"/>
  <c r="I96" i="50"/>
  <c r="H96" i="50"/>
  <c r="G96" i="50"/>
  <c r="M95" i="50"/>
  <c r="L95" i="50"/>
  <c r="K95" i="50"/>
  <c r="J95" i="50"/>
  <c r="I95" i="50"/>
  <c r="H95" i="50"/>
  <c r="G95" i="50"/>
  <c r="F94" i="50"/>
  <c r="M88" i="50"/>
  <c r="L88" i="50"/>
  <c r="K88" i="50"/>
  <c r="J88" i="50"/>
  <c r="I88" i="50"/>
  <c r="H88" i="50"/>
  <c r="G88" i="50"/>
  <c r="F87" i="50"/>
  <c r="F86" i="50"/>
  <c r="M82" i="50"/>
  <c r="L82" i="50"/>
  <c r="K82" i="50"/>
  <c r="J82" i="50"/>
  <c r="I82" i="50"/>
  <c r="H82" i="50"/>
  <c r="G82" i="50"/>
  <c r="M81" i="50"/>
  <c r="L81" i="50"/>
  <c r="K81" i="50"/>
  <c r="J81" i="50"/>
  <c r="I81" i="50"/>
  <c r="H81" i="50"/>
  <c r="G81" i="50"/>
  <c r="A76" i="50"/>
  <c r="M74" i="50"/>
  <c r="L74" i="50"/>
  <c r="K74" i="50"/>
  <c r="J74" i="50"/>
  <c r="I74" i="50"/>
  <c r="H74" i="50"/>
  <c r="G74" i="50"/>
  <c r="M73" i="50"/>
  <c r="L73" i="50"/>
  <c r="K73" i="50"/>
  <c r="J73" i="50"/>
  <c r="I73" i="50"/>
  <c r="H73" i="50"/>
  <c r="G73" i="50"/>
  <c r="M67" i="50"/>
  <c r="L67" i="50"/>
  <c r="K67" i="50"/>
  <c r="J67" i="50"/>
  <c r="I67" i="50"/>
  <c r="H67" i="50"/>
  <c r="G67" i="50"/>
  <c r="F67" i="50" s="1"/>
  <c r="M66" i="50"/>
  <c r="L66" i="50"/>
  <c r="K66" i="50"/>
  <c r="J66" i="50"/>
  <c r="I66" i="50"/>
  <c r="H66" i="50"/>
  <c r="G66" i="50"/>
  <c r="M59" i="50"/>
  <c r="L59" i="50"/>
  <c r="K59" i="50"/>
  <c r="J59" i="50"/>
  <c r="I59" i="50"/>
  <c r="H59" i="50"/>
  <c r="G59" i="50"/>
  <c r="M52" i="50"/>
  <c r="L52" i="50"/>
  <c r="K52" i="50"/>
  <c r="J52" i="50"/>
  <c r="I52" i="50"/>
  <c r="H52" i="50"/>
  <c r="G52" i="50"/>
  <c r="M93" i="49" l="1"/>
  <c r="L93" i="49"/>
  <c r="K93" i="49"/>
  <c r="J93" i="49"/>
  <c r="I93" i="49"/>
  <c r="H93" i="49"/>
  <c r="G93" i="49"/>
  <c r="F102" i="50" l="1"/>
  <c r="F146" i="50"/>
  <c r="F124" i="50"/>
  <c r="F93" i="49"/>
  <c r="F74" i="50"/>
  <c r="F66" i="49"/>
  <c r="M64" i="49"/>
  <c r="L64" i="49"/>
  <c r="K64" i="49"/>
  <c r="J64" i="49"/>
  <c r="I64" i="49"/>
  <c r="H64" i="49"/>
  <c r="G64" i="49"/>
  <c r="F64" i="49" s="1"/>
  <c r="M179" i="49"/>
  <c r="L179" i="49"/>
  <c r="K179" i="49"/>
  <c r="J179" i="49"/>
  <c r="I179" i="49"/>
  <c r="H179" i="49"/>
  <c r="G179" i="49"/>
  <c r="M172" i="49"/>
  <c r="L172" i="49"/>
  <c r="K172" i="49"/>
  <c r="J172" i="49"/>
  <c r="I172" i="49"/>
  <c r="H172" i="49"/>
  <c r="G172" i="49"/>
  <c r="M165" i="49"/>
  <c r="L165" i="49"/>
  <c r="K165" i="49"/>
  <c r="J165" i="49"/>
  <c r="I165" i="49"/>
  <c r="H165" i="49"/>
  <c r="G165" i="49"/>
  <c r="M143" i="49"/>
  <c r="L143" i="49"/>
  <c r="K143" i="49"/>
  <c r="J143" i="49"/>
  <c r="I143" i="49"/>
  <c r="H143" i="49"/>
  <c r="G143" i="49"/>
  <c r="M136" i="49"/>
  <c r="L136" i="49"/>
  <c r="K136" i="49"/>
  <c r="J136" i="49"/>
  <c r="I136" i="49"/>
  <c r="H136" i="49"/>
  <c r="G136" i="49"/>
  <c r="M129" i="49"/>
  <c r="L129" i="49"/>
  <c r="K129" i="49"/>
  <c r="J129" i="49"/>
  <c r="I129" i="49"/>
  <c r="H129" i="49"/>
  <c r="G129" i="49"/>
  <c r="M122" i="49"/>
  <c r="L122" i="49"/>
  <c r="K122" i="49"/>
  <c r="J122" i="49"/>
  <c r="I122" i="49"/>
  <c r="H122" i="49"/>
  <c r="G122" i="49"/>
  <c r="M115" i="49"/>
  <c r="L115" i="49"/>
  <c r="K115" i="49"/>
  <c r="J115" i="49"/>
  <c r="I115" i="49"/>
  <c r="H115" i="49"/>
  <c r="G115" i="49"/>
  <c r="M107" i="49"/>
  <c r="L107" i="49"/>
  <c r="J107" i="49"/>
  <c r="M86" i="49"/>
  <c r="L86" i="49"/>
  <c r="K86" i="49"/>
  <c r="J86" i="49"/>
  <c r="I86" i="49"/>
  <c r="H86" i="49"/>
  <c r="G86" i="49"/>
  <c r="M79" i="49"/>
  <c r="L79" i="49"/>
  <c r="K79" i="49"/>
  <c r="J79" i="49"/>
  <c r="I79" i="49"/>
  <c r="H79" i="49"/>
  <c r="G79" i="49"/>
  <c r="M71" i="49"/>
  <c r="L71" i="49"/>
  <c r="K71" i="49"/>
  <c r="J71" i="49"/>
  <c r="I71" i="49"/>
  <c r="H71" i="49"/>
  <c r="I57" i="49"/>
  <c r="M50" i="49"/>
  <c r="L50" i="49"/>
  <c r="K50" i="49"/>
  <c r="J50" i="49"/>
  <c r="I50" i="49"/>
  <c r="H50" i="49"/>
  <c r="F73" i="50" l="1"/>
  <c r="F59" i="50"/>
  <c r="F95" i="50"/>
  <c r="F96" i="50"/>
  <c r="F66" i="50"/>
  <c r="F52" i="50"/>
  <c r="F50" i="49"/>
  <c r="A184" i="49"/>
  <c r="C183" i="49"/>
  <c r="C182" i="49"/>
  <c r="F179" i="49"/>
  <c r="C179" i="49"/>
  <c r="C176" i="49"/>
  <c r="C175" i="49"/>
  <c r="F174" i="49"/>
  <c r="F172" i="49"/>
  <c r="C172" i="49"/>
  <c r="C169" i="49"/>
  <c r="C168" i="49"/>
  <c r="F165" i="49"/>
  <c r="C165" i="49"/>
  <c r="C162" i="49"/>
  <c r="C161" i="49"/>
  <c r="C158" i="49"/>
  <c r="A148" i="49"/>
  <c r="C147" i="49"/>
  <c r="C146" i="49"/>
  <c r="F143" i="49"/>
  <c r="C143" i="49"/>
  <c r="C140" i="49"/>
  <c r="C139" i="49"/>
  <c r="F136" i="49"/>
  <c r="C136" i="49"/>
  <c r="C133" i="49"/>
  <c r="C132" i="49"/>
  <c r="F129" i="49"/>
  <c r="C129" i="49"/>
  <c r="C126" i="49"/>
  <c r="C125" i="49"/>
  <c r="F122" i="49"/>
  <c r="C122" i="49"/>
  <c r="F117" i="49"/>
  <c r="F115" i="49"/>
  <c r="A112" i="49"/>
  <c r="C111" i="49"/>
  <c r="C110" i="49"/>
  <c r="F107" i="49"/>
  <c r="C107" i="49"/>
  <c r="C104" i="49"/>
  <c r="C103" i="49"/>
  <c r="F100" i="49"/>
  <c r="C100" i="49"/>
  <c r="C97" i="49"/>
  <c r="C96" i="49"/>
  <c r="C93" i="49"/>
  <c r="C90" i="49"/>
  <c r="C89" i="49"/>
  <c r="F87" i="49"/>
  <c r="F86" i="49"/>
  <c r="C86" i="49"/>
  <c r="F80" i="49"/>
  <c r="F79" i="49"/>
  <c r="A76" i="49"/>
  <c r="C75" i="49"/>
  <c r="C74" i="49"/>
  <c r="F71" i="49"/>
  <c r="C71" i="49"/>
  <c r="C68" i="49"/>
  <c r="C67" i="49"/>
  <c r="C64" i="49"/>
  <c r="C61" i="49"/>
  <c r="C60" i="49"/>
  <c r="F57" i="49"/>
  <c r="C57" i="49"/>
  <c r="C54" i="49"/>
  <c r="C53" i="49"/>
  <c r="C50" i="49"/>
  <c r="C39" i="49"/>
  <c r="C38" i="49"/>
  <c r="C37" i="49"/>
  <c r="C36" i="49"/>
  <c r="C35" i="49"/>
  <c r="C32" i="49"/>
  <c r="C31" i="49"/>
  <c r="C30" i="49"/>
  <c r="C29" i="49"/>
  <c r="C28" i="49"/>
  <c r="C25" i="49"/>
  <c r="C24" i="49"/>
  <c r="C23" i="49"/>
  <c r="C22" i="49"/>
  <c r="C21" i="49"/>
  <c r="C18" i="49"/>
  <c r="C17" i="49"/>
  <c r="C16" i="49"/>
  <c r="C15" i="49"/>
  <c r="C14" i="49"/>
  <c r="F167" i="50" l="1"/>
  <c r="F88" i="50"/>
  <c r="F131" i="50"/>
  <c r="F182" i="50"/>
  <c r="F174" i="50"/>
  <c r="F168" i="50"/>
  <c r="F145" i="50"/>
  <c r="F139" i="50"/>
  <c r="F138" i="50"/>
  <c r="F125" i="50"/>
  <c r="F117" i="50"/>
  <c r="F110" i="50"/>
  <c r="F109" i="50"/>
  <c r="F82" i="50"/>
  <c r="F81" i="50"/>
  <c r="F181" i="49"/>
  <c r="F181" i="50" l="1"/>
</calcChain>
</file>

<file path=xl/sharedStrings.xml><?xml version="1.0" encoding="utf-8"?>
<sst xmlns="http://schemas.openxmlformats.org/spreadsheetml/2006/main" count="5151" uniqueCount="1054">
  <si>
    <t>Segunda-Feira</t>
  </si>
  <si>
    <t>Sopa</t>
  </si>
  <si>
    <t>Prato</t>
  </si>
  <si>
    <t>Sobremesa</t>
  </si>
  <si>
    <t>Pão</t>
  </si>
  <si>
    <t>Terça-Feira</t>
  </si>
  <si>
    <t>Quarta-Feira</t>
  </si>
  <si>
    <t>Quinta-Feira</t>
  </si>
  <si>
    <t>Sexta-Feira</t>
  </si>
  <si>
    <t>Couve branca com cenoura ripada</t>
  </si>
  <si>
    <t>Macedónia de legumes</t>
  </si>
  <si>
    <t xml:space="preserve">Fruta da época (min. 3 variedades) </t>
  </si>
  <si>
    <t>Fruta da época (min. 3 variedades) / Fruta assada</t>
  </si>
  <si>
    <t>FT</t>
  </si>
  <si>
    <t>Semana</t>
  </si>
  <si>
    <t>Prato e Vegetais</t>
  </si>
  <si>
    <t>VE
(KJ)</t>
  </si>
  <si>
    <t>VE
(Kcal)</t>
  </si>
  <si>
    <t>Lip.
(g)</t>
  </si>
  <si>
    <t>AG Sat.
(g)</t>
  </si>
  <si>
    <t>HC
(g)</t>
  </si>
  <si>
    <t>Prot.
(g)</t>
  </si>
  <si>
    <t>Sal
(g)</t>
  </si>
  <si>
    <t>Açúcar
(g)</t>
  </si>
  <si>
    <t>Pode ser solicitada a  Ficha Técnica do Pão aos funcionários.</t>
  </si>
  <si>
    <t>Alface, beterraba e milho</t>
  </si>
  <si>
    <t>Semana 1</t>
  </si>
  <si>
    <t>Semana 2</t>
  </si>
  <si>
    <t>Semana 3</t>
  </si>
  <si>
    <t>Semana 4</t>
  </si>
  <si>
    <t>Salada</t>
  </si>
  <si>
    <r>
      <t>Pão de mistura</t>
    </r>
    <r>
      <rPr>
        <vertAlign val="superscript"/>
        <sz val="13"/>
        <color rgb="FF003366"/>
        <rFont val="Trebuchet MS"/>
        <family val="2"/>
      </rPr>
      <t>(1)</t>
    </r>
  </si>
  <si>
    <t>Ingredientes</t>
  </si>
  <si>
    <t>Preparação/Confeção</t>
  </si>
  <si>
    <t>Azeite p/ sopa</t>
  </si>
  <si>
    <t>Sal</t>
  </si>
  <si>
    <t>Alho seco</t>
  </si>
  <si>
    <t>Cebola</t>
  </si>
  <si>
    <t>Ervilhas p/ sopa não base</t>
  </si>
  <si>
    <t>Ervilhas p/ sopa base</t>
  </si>
  <si>
    <t>Salsa</t>
  </si>
  <si>
    <t>q.b.</t>
  </si>
  <si>
    <t>Cenoura p/ arroz</t>
  </si>
  <si>
    <t>Sumo de limão</t>
  </si>
  <si>
    <t>Carne de porco à portuguesa</t>
  </si>
  <si>
    <t>Coentros</t>
  </si>
  <si>
    <t>Louro</t>
  </si>
  <si>
    <t>Ervilhas p/ arroz</t>
  </si>
  <si>
    <t>Cenoura guarnição mista</t>
  </si>
  <si>
    <t>Farinha de trigo</t>
  </si>
  <si>
    <t>Cogumelos enlatados</t>
  </si>
  <si>
    <t>Açafrão</t>
  </si>
  <si>
    <t>Batatas p/ cozer</t>
  </si>
  <si>
    <t>Arroz à Valenciana</t>
  </si>
  <si>
    <t>Chouriço de carne</t>
  </si>
  <si>
    <t>Cenoura p/ estufados</t>
  </si>
  <si>
    <t>Feijão seco p/ arroz</t>
  </si>
  <si>
    <t>Arroz de carnes mistas (vaca e porco)</t>
  </si>
  <si>
    <t>Vinagre</t>
  </si>
  <si>
    <t>Azeitonas pretas</t>
  </si>
  <si>
    <t>Bacalhau à Gomes de Sá</t>
  </si>
  <si>
    <t>Noz moscada</t>
  </si>
  <si>
    <t>Batatas p/ assar</t>
  </si>
  <si>
    <t>Tomate p/ arroz</t>
  </si>
  <si>
    <t xml:space="preserve">Massa </t>
  </si>
  <si>
    <t>Meia desfeita de bacalhau</t>
  </si>
  <si>
    <t>Alface salada mista</t>
  </si>
  <si>
    <t>Tomate p/ salada mista</t>
  </si>
  <si>
    <t>Fruta</t>
  </si>
  <si>
    <t>Kiwi</t>
  </si>
  <si>
    <t xml:space="preserve">Morangos </t>
  </si>
  <si>
    <t>Cereja</t>
  </si>
  <si>
    <t xml:space="preserve">Pêssego </t>
  </si>
  <si>
    <t>Nectarina</t>
  </si>
  <si>
    <t>Maçã</t>
  </si>
  <si>
    <t>Pêra</t>
  </si>
  <si>
    <t>Clementina</t>
  </si>
  <si>
    <t>Tangerina</t>
  </si>
  <si>
    <t>Uva</t>
  </si>
  <si>
    <t>Laranja</t>
  </si>
  <si>
    <t>Ananás</t>
  </si>
  <si>
    <t>Alperce</t>
  </si>
  <si>
    <t>Damasco</t>
  </si>
  <si>
    <t xml:space="preserve">Ameixa </t>
  </si>
  <si>
    <t>Nêspera</t>
  </si>
  <si>
    <t>Melão</t>
  </si>
  <si>
    <t>Meloa</t>
  </si>
  <si>
    <t>Melancia</t>
  </si>
  <si>
    <t>Lavar e retirar a parte central (caroço e sementes) da fruta. Colocar a fruta num tabuleiro, polvilhar com canela e regar com um pouco de água. Levar ao forno até assar.</t>
  </si>
  <si>
    <t>Aletria</t>
  </si>
  <si>
    <t>Leite de vaca MG</t>
  </si>
  <si>
    <t>Arroz doce</t>
  </si>
  <si>
    <t>Arroz p/ Arroz Doce</t>
  </si>
  <si>
    <t>Iogurte</t>
  </si>
  <si>
    <t>Pudim</t>
  </si>
  <si>
    <t xml:space="preserve">Leite de vaca MG </t>
  </si>
  <si>
    <t>Pão de Mistura</t>
  </si>
  <si>
    <t>Pão de mistura de fabrico industrial, entregue no dia de consumo.</t>
  </si>
  <si>
    <t>Nº</t>
  </si>
  <si>
    <t>Nome</t>
  </si>
  <si>
    <t>FICHAS TÉCNICAS PRATOS PEIXE</t>
  </si>
  <si>
    <t>FICHAS TÉCNICAS PRATOS CARNE</t>
  </si>
  <si>
    <t>FICHAS TÉCNICAS FRUTA/SOBREMESAS</t>
  </si>
  <si>
    <t>FICHAS TÉCNICAS PÃO</t>
  </si>
  <si>
    <t>Espinafres</t>
  </si>
  <si>
    <t>Pimento vermelho</t>
  </si>
  <si>
    <t>Miolo de camarão</t>
  </si>
  <si>
    <t>Ervilhas</t>
  </si>
  <si>
    <t>Feijão verde</t>
  </si>
  <si>
    <t>Cenoura</t>
  </si>
  <si>
    <t>Massa</t>
  </si>
  <si>
    <t>Atum em Conserva</t>
  </si>
  <si>
    <t>Açúcar Branco</t>
  </si>
  <si>
    <t>Pão ralado</t>
  </si>
  <si>
    <t>Batata</t>
  </si>
  <si>
    <t>FICHAS TÉCNICAS SOPAS</t>
  </si>
  <si>
    <t>Alho francês p/ sopa não base</t>
  </si>
  <si>
    <t>Curgete p/ sopa não base</t>
  </si>
  <si>
    <t>Cenoura p/ sopa não base</t>
  </si>
  <si>
    <t>Alho francês p/ sopa base</t>
  </si>
  <si>
    <t>Espinafres p/ sopa não base</t>
  </si>
  <si>
    <t>Feijão verde p/ sopa não base</t>
  </si>
  <si>
    <t>Abóbora p/ sopa base</t>
  </si>
  <si>
    <t>Tomate p/ sopa base</t>
  </si>
  <si>
    <t>Orégãos</t>
  </si>
  <si>
    <t>Arroz de feijão</t>
  </si>
  <si>
    <t xml:space="preserve">Miolo de camarão </t>
  </si>
  <si>
    <t>Cogumelos</t>
  </si>
  <si>
    <t>FICHAS TÉCNICAS ACOMPANHAMENTOS</t>
  </si>
  <si>
    <t>Grão de bico</t>
  </si>
  <si>
    <t>Tomate</t>
  </si>
  <si>
    <t>Azeite</t>
  </si>
  <si>
    <t>Couve lombarda</t>
  </si>
  <si>
    <t>C1</t>
  </si>
  <si>
    <t>C2</t>
  </si>
  <si>
    <t>C3</t>
  </si>
  <si>
    <t>C4</t>
  </si>
  <si>
    <t>C5</t>
  </si>
  <si>
    <t>C6</t>
  </si>
  <si>
    <t>C7</t>
  </si>
  <si>
    <t>C8</t>
  </si>
  <si>
    <t>C9</t>
  </si>
  <si>
    <t>C10</t>
  </si>
  <si>
    <t>C11</t>
  </si>
  <si>
    <t>C12</t>
  </si>
  <si>
    <t>C13</t>
  </si>
  <si>
    <t>C14</t>
  </si>
  <si>
    <t>C15</t>
  </si>
  <si>
    <t>C16</t>
  </si>
  <si>
    <t>Frango estufado com ervilhas</t>
  </si>
  <si>
    <t>C17</t>
  </si>
  <si>
    <t>C18</t>
  </si>
  <si>
    <t>C19</t>
  </si>
  <si>
    <t>C20</t>
  </si>
  <si>
    <t>C21</t>
  </si>
  <si>
    <t>C22</t>
  </si>
  <si>
    <t>C23</t>
  </si>
  <si>
    <t>C24</t>
  </si>
  <si>
    <t>C25</t>
  </si>
  <si>
    <t>C26</t>
  </si>
  <si>
    <t>C27</t>
  </si>
  <si>
    <t>C28</t>
  </si>
  <si>
    <t>C29</t>
  </si>
  <si>
    <t>C30</t>
  </si>
  <si>
    <t>C31</t>
  </si>
  <si>
    <t>C32</t>
  </si>
  <si>
    <t>C33</t>
  </si>
  <si>
    <t>C34</t>
  </si>
  <si>
    <t>C35</t>
  </si>
  <si>
    <t>C36</t>
  </si>
  <si>
    <t>C37</t>
  </si>
  <si>
    <t>C38</t>
  </si>
  <si>
    <t>C39</t>
  </si>
  <si>
    <t>C40</t>
  </si>
  <si>
    <t>C41</t>
  </si>
  <si>
    <t>C42</t>
  </si>
  <si>
    <t>C43</t>
  </si>
  <si>
    <t>P1</t>
  </si>
  <si>
    <t>P2</t>
  </si>
  <si>
    <t>P3</t>
  </si>
  <si>
    <t>P4</t>
  </si>
  <si>
    <t>P5</t>
  </si>
  <si>
    <t>P6</t>
  </si>
  <si>
    <t>P7</t>
  </si>
  <si>
    <t>P8</t>
  </si>
  <si>
    <t>P9</t>
  </si>
  <si>
    <t>P10</t>
  </si>
  <si>
    <t>P11</t>
  </si>
  <si>
    <t>P12</t>
  </si>
  <si>
    <t>P13</t>
  </si>
  <si>
    <t>P14</t>
  </si>
  <si>
    <t>P15</t>
  </si>
  <si>
    <t>P16</t>
  </si>
  <si>
    <t>P17</t>
  </si>
  <si>
    <t>P18</t>
  </si>
  <si>
    <t>P19</t>
  </si>
  <si>
    <t>P20</t>
  </si>
  <si>
    <t>P21</t>
  </si>
  <si>
    <t>P22</t>
  </si>
  <si>
    <t>P23</t>
  </si>
  <si>
    <t>S1</t>
  </si>
  <si>
    <t>S2</t>
  </si>
  <si>
    <t>S3</t>
  </si>
  <si>
    <t>S4</t>
  </si>
  <si>
    <t>S5</t>
  </si>
  <si>
    <t>S6</t>
  </si>
  <si>
    <t>S7</t>
  </si>
  <si>
    <t>S8</t>
  </si>
  <si>
    <t>S9</t>
  </si>
  <si>
    <t>S10</t>
  </si>
  <si>
    <t>S11</t>
  </si>
  <si>
    <t>S12</t>
  </si>
  <si>
    <t>S13</t>
  </si>
  <si>
    <t>S14</t>
  </si>
  <si>
    <t>S15</t>
  </si>
  <si>
    <t>S16</t>
  </si>
  <si>
    <t>S17</t>
  </si>
  <si>
    <t>S18</t>
  </si>
  <si>
    <t>S19</t>
  </si>
  <si>
    <t>S20</t>
  </si>
  <si>
    <t>S21</t>
  </si>
  <si>
    <t>S22</t>
  </si>
  <si>
    <t>S23</t>
  </si>
  <si>
    <t>S24</t>
  </si>
  <si>
    <t>S25</t>
  </si>
  <si>
    <t>S26</t>
  </si>
  <si>
    <t>C</t>
  </si>
  <si>
    <t>A</t>
  </si>
  <si>
    <t>P</t>
  </si>
  <si>
    <t>Lentilhas</t>
  </si>
  <si>
    <t>Alho francês</t>
  </si>
  <si>
    <t>V</t>
  </si>
  <si>
    <t>FICHAS TÉCNICAS PRATOS VEGETARIANOS</t>
  </si>
  <si>
    <t>Soja fina</t>
  </si>
  <si>
    <t>Soja grossa</t>
  </si>
  <si>
    <t>Milho</t>
  </si>
  <si>
    <t>V30</t>
  </si>
  <si>
    <t>V3</t>
  </si>
  <si>
    <t>V13</t>
  </si>
  <si>
    <t>V62</t>
  </si>
  <si>
    <t>V64</t>
  </si>
  <si>
    <t>V10</t>
  </si>
  <si>
    <t>V41</t>
  </si>
  <si>
    <t>V21</t>
  </si>
  <si>
    <t>V59</t>
  </si>
  <si>
    <t>V33</t>
  </si>
  <si>
    <t>V2</t>
  </si>
  <si>
    <t>V27</t>
  </si>
  <si>
    <t>V37</t>
  </si>
  <si>
    <t>V51</t>
  </si>
  <si>
    <t>V61</t>
  </si>
  <si>
    <t>V7</t>
  </si>
  <si>
    <t>V49</t>
  </si>
  <si>
    <t>V4</t>
  </si>
  <si>
    <t>V6</t>
  </si>
  <si>
    <t>V23</t>
  </si>
  <si>
    <t>V28</t>
  </si>
  <si>
    <t>V42</t>
  </si>
  <si>
    <t>V11</t>
  </si>
  <si>
    <t>V32</t>
  </si>
  <si>
    <t>V65</t>
  </si>
  <si>
    <t>V17</t>
  </si>
  <si>
    <t>V44</t>
  </si>
  <si>
    <t>V50</t>
  </si>
  <si>
    <t>V19</t>
  </si>
  <si>
    <t>V63</t>
  </si>
  <si>
    <t>V60</t>
  </si>
  <si>
    <t>V47</t>
  </si>
  <si>
    <t>V54</t>
  </si>
  <si>
    <t>V68</t>
  </si>
  <si>
    <t>V31</t>
  </si>
  <si>
    <t>V53</t>
  </si>
  <si>
    <t>V20</t>
  </si>
  <si>
    <t>V29</t>
  </si>
  <si>
    <t>V1</t>
  </si>
  <si>
    <t>V56</t>
  </si>
  <si>
    <t>V9</t>
  </si>
  <si>
    <t>V34</t>
  </si>
  <si>
    <t>V35</t>
  </si>
  <si>
    <t>V39</t>
  </si>
  <si>
    <t>V15</t>
  </si>
  <si>
    <t>V26</t>
  </si>
  <si>
    <t>V22</t>
  </si>
  <si>
    <t>V43</t>
  </si>
  <si>
    <t>V38</t>
  </si>
  <si>
    <t>V46</t>
  </si>
  <si>
    <t>V58</t>
  </si>
  <si>
    <t>V8</t>
  </si>
  <si>
    <t>V25</t>
  </si>
  <si>
    <t>V55</t>
  </si>
  <si>
    <t>V5</t>
  </si>
  <si>
    <t>V16</t>
  </si>
  <si>
    <t>V18</t>
  </si>
  <si>
    <t>V24</t>
  </si>
  <si>
    <t>V36</t>
  </si>
  <si>
    <t>V40</t>
  </si>
  <si>
    <t>V45</t>
  </si>
  <si>
    <t>V48</t>
  </si>
  <si>
    <t>V52</t>
  </si>
  <si>
    <t>V57</t>
  </si>
  <si>
    <t>V66</t>
  </si>
  <si>
    <t>V67</t>
  </si>
  <si>
    <t>Capitações (g/ ml)</t>
  </si>
  <si>
    <t>JI</t>
  </si>
  <si>
    <t>1.º CEB</t>
  </si>
  <si>
    <t>2.º e 3.º CEB</t>
  </si>
  <si>
    <t>Sec.</t>
  </si>
  <si>
    <t>0.0 /
0.0</t>
  </si>
  <si>
    <t>Abóbora</t>
  </si>
  <si>
    <t>Pão de mistura e broa</t>
  </si>
  <si>
    <t xml:space="preserve">
A sua refeição contém ou pode conter as seguintes substâncias ou produtos e seus derivados: (1) Cereais que contêm glúten, (2) Crustáceos, (3) Ovos, (4) Peixes, (5) Amendoins, (6) Soja, (7) Leite, (8) Frutos de casca rija, (9) Aipo, (10) Mostarda, (11) Sementes de sésamo, (12) Dióxido de enxofre e sulfitos, (13) Tremoço, (14) Moluscos. 
Para quem não é alérgico ou intolerante, estas substâncias ou produtos são completamente inofensivas. Caso necessite informação adicional sobre os produtos em causa deve solicitar aos funcionários.
Declaração nutricional: valores por dose, calculados a partir dos valores médios conhecidos dos ingredientes utilizados, segundo o Instituto Nacional de Saúde Dr. Ricardo Jorge, Tabela da Composição de Alimentos (2007), e a informação disponibilizada pelos fornecedores.
Legenda: VE - Valor energético, Líp. - Lípidos, AG Sat. - Ácidos Gordos Saturados, HC - Hidratos de Carbono, Prot. - Proteínas.
</t>
  </si>
  <si>
    <t>Azeite p/ prato</t>
  </si>
  <si>
    <t>Batatas palha</t>
  </si>
  <si>
    <t>V69</t>
  </si>
  <si>
    <t>Batata p/ sopa /
Flocos de batata p/ sopa</t>
  </si>
  <si>
    <t>40.0/
8.0</t>
  </si>
  <si>
    <t>50.0/
10.0</t>
  </si>
  <si>
    <r>
      <t>Alho francês com curgete</t>
    </r>
    <r>
      <rPr>
        <vertAlign val="superscript"/>
        <sz val="13"/>
        <color rgb="FF003366"/>
        <rFont val="Trebuchet MS"/>
        <family val="2"/>
      </rPr>
      <t>(9)</t>
    </r>
  </si>
  <si>
    <t>V70</t>
  </si>
  <si>
    <t>V71</t>
  </si>
  <si>
    <t>V72</t>
  </si>
  <si>
    <t>V73</t>
  </si>
  <si>
    <t>V74</t>
  </si>
  <si>
    <t>V75</t>
  </si>
  <si>
    <t>V76</t>
  </si>
  <si>
    <r>
      <t>Couve branca com cenoura ripada</t>
    </r>
    <r>
      <rPr>
        <vertAlign val="superscript"/>
        <sz val="13"/>
        <color rgb="FF003366"/>
        <rFont val="Trebuchet MS"/>
        <family val="2"/>
      </rPr>
      <t>(1)(3)(6)(7)(8)(12)</t>
    </r>
  </si>
  <si>
    <r>
      <t>Alho francês com curgete</t>
    </r>
    <r>
      <rPr>
        <vertAlign val="superscript"/>
        <sz val="13"/>
        <color rgb="FF003366"/>
        <rFont val="Trebuchet MS"/>
        <family val="2"/>
      </rPr>
      <t>(1)(3)(6)(7)(8)(9)(12)</t>
    </r>
  </si>
  <si>
    <t>Caldo verde (s/ chouriço)</t>
  </si>
  <si>
    <r>
      <t>Fruta da época (min. 3 variedades) / Iogurte</t>
    </r>
    <r>
      <rPr>
        <vertAlign val="superscript"/>
        <sz val="13"/>
        <color rgb="FF003366"/>
        <rFont val="Trebuchet MS"/>
        <family val="2"/>
      </rPr>
      <t>(7)</t>
    </r>
  </si>
  <si>
    <t>Frango</t>
  </si>
  <si>
    <t>Couve Roxa p/ salada mista</t>
  </si>
  <si>
    <t>Pimento salada mista</t>
  </si>
  <si>
    <t>C44</t>
  </si>
  <si>
    <t>C45</t>
  </si>
  <si>
    <t>V77</t>
  </si>
  <si>
    <t>V78</t>
  </si>
  <si>
    <t>V79</t>
  </si>
  <si>
    <t>Bebida de soja</t>
  </si>
  <si>
    <t>V80</t>
  </si>
  <si>
    <t>V12</t>
  </si>
  <si>
    <r>
      <t>Fruta da época (min. 3 variedades) / Gelatina</t>
    </r>
    <r>
      <rPr>
        <vertAlign val="superscript"/>
        <sz val="13"/>
        <color rgb="FF003366"/>
        <rFont val="Trebuchet MS"/>
        <family val="2"/>
      </rPr>
      <t>(12)</t>
    </r>
  </si>
  <si>
    <t>C46</t>
  </si>
  <si>
    <t>C47</t>
  </si>
  <si>
    <t>V81</t>
  </si>
  <si>
    <t>V82</t>
  </si>
  <si>
    <t>0.0 /
0.1</t>
  </si>
  <si>
    <t>Peixe inteiro s/ cabeça</t>
  </si>
  <si>
    <t>Salada 
(3 variedades de hortícolas)</t>
  </si>
  <si>
    <t>C48</t>
  </si>
  <si>
    <t>Leite para puré</t>
  </si>
  <si>
    <r>
      <t>Feijão branco com espinafres</t>
    </r>
    <r>
      <rPr>
        <vertAlign val="superscript"/>
        <sz val="13"/>
        <color rgb="FF003366"/>
        <rFont val="Trebuchet MS"/>
        <family val="2"/>
      </rPr>
      <t>(1)(3)(6)(7)(8)(9)(12)</t>
    </r>
  </si>
  <si>
    <t>C49</t>
  </si>
  <si>
    <t>V83</t>
  </si>
  <si>
    <t>C50</t>
  </si>
  <si>
    <t>C51</t>
  </si>
  <si>
    <t>V84</t>
  </si>
  <si>
    <t>V85</t>
  </si>
  <si>
    <t>V86</t>
  </si>
  <si>
    <t>V87</t>
  </si>
  <si>
    <r>
      <t>Fruta da época (min. 3 variedades) / Gelado</t>
    </r>
    <r>
      <rPr>
        <vertAlign val="superscript"/>
        <sz val="13"/>
        <color rgb="FF003366"/>
        <rFont val="Trebuchet MS"/>
        <family val="2"/>
      </rPr>
      <t>(7)</t>
    </r>
  </si>
  <si>
    <r>
      <t>Feijão branco com espinafres</t>
    </r>
    <r>
      <rPr>
        <vertAlign val="superscript"/>
        <sz val="13"/>
        <color rgb="FF003366"/>
        <rFont val="Trebuchet MS"/>
        <family val="2"/>
      </rPr>
      <t>(9)</t>
    </r>
  </si>
  <si>
    <t>0.0 /
4.6</t>
  </si>
  <si>
    <t>0.4 /
2.7</t>
  </si>
  <si>
    <t>Alface, beterraba e pepino</t>
  </si>
  <si>
    <t>C52</t>
  </si>
  <si>
    <t>V88</t>
  </si>
  <si>
    <t>V89</t>
  </si>
  <si>
    <t>V90</t>
  </si>
  <si>
    <t>Alface, pepino e tomate</t>
  </si>
  <si>
    <t>13 a 17 de setembro</t>
  </si>
  <si>
    <t>VE
(kcal)</t>
  </si>
  <si>
    <t>VE
(kJ)</t>
  </si>
  <si>
    <r>
      <t>Feijão vermelho e couve-lombarda</t>
    </r>
    <r>
      <rPr>
        <vertAlign val="superscript"/>
        <sz val="13"/>
        <color rgb="FF003366"/>
        <rFont val="Trebuchet MS"/>
        <family val="2"/>
      </rPr>
      <t>(1)(3)(6)(7)(8)(12)</t>
    </r>
  </si>
  <si>
    <t>Feijão-verde com cenoura</t>
  </si>
  <si>
    <r>
      <t>Feijão-verde com cenoura</t>
    </r>
    <r>
      <rPr>
        <vertAlign val="superscript"/>
        <sz val="13"/>
        <color rgb="FF003366"/>
        <rFont val="Trebuchet MS"/>
        <family val="2"/>
      </rPr>
      <t>(1)(3)(6)(7)(8)(12)</t>
    </r>
  </si>
  <si>
    <r>
      <t>Grão-de-bico com nabiça</t>
    </r>
    <r>
      <rPr>
        <vertAlign val="superscript"/>
        <sz val="13"/>
        <color rgb="FF003366"/>
        <rFont val="Trebuchet MS"/>
        <family val="2"/>
      </rPr>
      <t>(1)(3)(6)(7)(8)(12)</t>
    </r>
  </si>
  <si>
    <t>Se:</t>
  </si>
  <si>
    <t>Alface p/ sopa não base</t>
  </si>
  <si>
    <t>Brócolos p/ sopa não base</t>
  </si>
  <si>
    <t>Creme de abóbora com:
- ervilhas; ou
- alface; ou
- brócolos</t>
  </si>
  <si>
    <t>Couve branca p/ sopa não base</t>
  </si>
  <si>
    <t>Cebola p/ sopa não base</t>
  </si>
  <si>
    <t>Couve-lombarda p/ sopa não base</t>
  </si>
  <si>
    <t>Nabo p/ sopa não base</t>
  </si>
  <si>
    <t>Nabo com cenoura e:
- Couve-lombarda; ou
- Couve branca</t>
  </si>
  <si>
    <t>Feijão com:
-Couve-lombarda; ou
- Couve portuguesa; ou
- Couve-branca; ou
- Nabiça; ou
- Feijão-verde</t>
  </si>
  <si>
    <t>Feijão seco p/ sopa base</t>
  </si>
  <si>
    <t>Nabiça</t>
  </si>
  <si>
    <t>Couve portuguesa p/ sopa não base</t>
  </si>
  <si>
    <t>Couve-branca p/ sopa não base</t>
  </si>
  <si>
    <t>Feijão-verde p/ sopa não base</t>
  </si>
  <si>
    <t>Lentilhas p/ sopa base</t>
  </si>
  <si>
    <t>Lentilhas e couve portuguesa</t>
  </si>
  <si>
    <t>Feijão branco com:
- Couve-lombarda; ou
- Couve portuguesa; ou
- Espinafres</t>
  </si>
  <si>
    <t>Caldo-verde</t>
  </si>
  <si>
    <t>Caldo verde p/ sopa não base</t>
  </si>
  <si>
    <t>-</t>
  </si>
  <si>
    <t>Abóbora com:
- Brócolos; ou
- Couve-branca; ou
- Feijão-verde; ou
- Espinafres</t>
  </si>
  <si>
    <t>Curgete p/ sopa base</t>
  </si>
  <si>
    <t>Creme de cenoura com:
- Brócolos; ou
- Couve-flor; ou
- Couve-branca</t>
  </si>
  <si>
    <t>Couve-flor p/ sopa não base</t>
  </si>
  <si>
    <t>Nabo com:
- Espinafres; ou
- Couve-lombarda</t>
  </si>
  <si>
    <t>Couve coração p/ sopa não base</t>
  </si>
  <si>
    <t>Alho francês com:
- Curgete; ou
- Feijão-verde; ou
- Nabo; ou
- Couve coração; ou
- Alface</t>
  </si>
  <si>
    <t>Nabiça com feijão-frade</t>
  </si>
  <si>
    <t>Creme de tomate com ervilhas</t>
  </si>
  <si>
    <t>Cenoura com brócolos</t>
  </si>
  <si>
    <t>Grão-de-bico com:
- Nabiças; ou
- Couve-lombarda; ou
- Espinafre; ou
- Agrião</t>
  </si>
  <si>
    <t>Grão-de-bico p/ sopa base</t>
  </si>
  <si>
    <t>Agrião p/ sopa não base</t>
  </si>
  <si>
    <t>Creme de ervilhas com cenoura</t>
  </si>
  <si>
    <t>Couve-flor com cenoura</t>
  </si>
  <si>
    <t>Creme de cenoura com couve-branca</t>
  </si>
  <si>
    <t>Curgete com:
- Macedónia; ou
- Alface</t>
  </si>
  <si>
    <t>Macedónia (feijão verde e ervilha)</t>
  </si>
  <si>
    <t xml:space="preserve">    Ervilhas p/ sopa não base</t>
  </si>
  <si>
    <t xml:space="preserve">    Feijão verde p/ sopa não base</t>
  </si>
  <si>
    <t>Creme de alho francês com cenoura e curgete</t>
  </si>
  <si>
    <t>Creme de feijão-verde</t>
  </si>
  <si>
    <t>Creme de alface com nabo</t>
  </si>
  <si>
    <t>Creme de alho francês com couve-flor</t>
  </si>
  <si>
    <t>Creme de couve-flor com cenoura e nabo</t>
  </si>
  <si>
    <r>
      <t xml:space="preserve">Lavar e descascar a batata, o alho francês, a curgete, couve-flor, o alho e a cebola e cortar tudo em pedaços. Adicionar todos os ingredientes numa panela com água e levar a cozer. Após cozido, reduzir a puré. Retificar temperos e adicionar o azeite no final da cozedura.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</si>
  <si>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Lavar, descascar e cortar a batata, o feijão-verde, o alho francês, a cenoura, a cebola e o alho e cozer em água. Depois de cozido, triturar todo o preparado. Retificar o tempero e no final da cozedura juntar o azeite.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</si>
  <si>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Lavar e descascar o alho francês, a cenoura, a abóbora, a curgete, o alho e a cebola e cortar tudo em pedaços. Adicionar todos os ingredientes numa panela com água e levar a cozer. Após cozido, reduzir a puré. Retificar temperos e adicionar o azeite.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</si>
  <si>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Descascar, lavar e cortar em pedaços a batata, a cenoura, a cebola, a alface, o nabo e o alho. Adicionar tudo num tacho com água a ferver e sal. Após cozido, reduzir a puré. Retificar o tempero e juntar o azeite no final da cozedura.
</t>
    </r>
    <r>
      <rPr>
        <b/>
        <sz val="8"/>
        <rFont val="Myriad Pro"/>
        <family val="2"/>
      </rPr>
      <t xml:space="preserve">
Nota: A utilização de flocos de batata destina-se somente à preparação das sopas da ementa mediterrânica, devendo para as ementas vegetarianas ser utilizada batata em natureza. </t>
    </r>
  </si>
  <si>
    <r>
      <t xml:space="preserve">Descascar, lavar e cortar a abóbora, a curgete, a cenoura, a cebola e o alho e cozer em água. Posteriormente triturar os legumes e adicionar a alface/ macedónia (feijão verde e ervilhas). No fim retificar os temperos e juntar o azeite no final da cozedura.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</si>
  <si>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Descascar, lavar e cortar em pedaços a batata, a cenoura, a couve branca, a cebola, o nabo e o alho. Colocar os ingredientes numa panela com água e deixar cozer. Após cozido, reduzir a puré, retificar o tempero e deixar ferver mais um pouco. Juntar o azeite no final da cozedura.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</si>
  <si>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Lavar, descascar e cortar os ingredientes e levar a cozer a batata, a cebola, o nabo, o alho, metade da quantidade de couve-flor e metade da quantidade de cenoura. Após cozedura, triturar o preparado e adicionar a restante couve-flor e cenoura cortada aos bocadinhos e deixar cozer. Antes do final da cozedura retificar o tempero e no final adicionar o azeite.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</si>
  <si>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Lavar, descascar e cortar a batata, a cenoura, a cebola, o alho francês e o alho. Levar a cozer tudo juntamente com a ervilha. Depois de cozido, triturar tudo. Antes do final da cozedura retificar o tempero e no final adicionar o azeite.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</si>
  <si>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De véspera, colocar o grão a demolhar. No dia, lavar, descascar e cortar os ingredientes e levar a cozer a batata a cebola, o alho e a cenoura. À parte cozer o grão. Após cozedura, triturar os legumes e metade do grão anteriormente cozido e adicionar a água de cozer o grão. Adicionar as nabiças/ o agrião / os espinafres / a couve-lombarda cortada em juliana e deixar cozer. Antes do final adicionar o restante grão, retificar o tempero e no final adicionar o azeite.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</si>
  <si>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Lavar, descascar e cortar a batata, a cenoura, a cebola, o alho e cozer em água. Depois de cozido, triturar os legumes. Preparar o feijão-verde às tirinhas, acrescentar e deixar cozer. Retificar o tempero e no final da cozedura, juntar o azeite.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</si>
  <si>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Lavar, descascar e cortar os ingredientes e cozer em água, exceto os brócolos e metade da quantidade de cenoura. Após cozer, triturar o preparado e adicionar os brócolos, previamente cortados aos raminhos, e a cenoura, previamente cortada aos cubos. Retificar o tempero e no fim da cozedura, acrescentar o azeite.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</si>
  <si>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Limpar o tomate de pele e sementes. Lavar, descascar e cortar os ingredientes e cozer em água. Após cozer, triturar o preparado, retificar o tempero e adicionar o azeite.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</si>
  <si>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De véspera demolhar o feijão-frade. Descascar e lavar a batata, a cenoura, o alho e a cebola e levar a cozer em água a ferver. Depois de tudo cozido, triturar a sopa e algum feijão-frade (previamente cozido). Adicionar a água de cozer o feijão-frade e a nabiça previamente lavada e preparada. Deixar cozer e juntar o restante feijão-frade já cozido. Por fim, retificar o tempero e juntar o azeite no final da cozedura.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</si>
  <si>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Descascar, lavar e cortar em pedaços a batata, o alho francês, a curgete / feijão-verde / nabo / couve coração / alface, a cenoura, a cebola e o alho. Numa panela colocar a água com a batata, o alho francês, a cenoura, a cebola e o alho. Deixar cozer. Triturar a base da sopa. Juntar a curgete / feijão-verde / nabo / couve coração / alface e deixar cozer. Retificar o tempero e adicionar o azeite no final da cozedura.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</si>
  <si>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Lavar, descascar e cortar os ingredientes e levar a cozer a batata, a cebola, o alho, o nabo e a curgete. Após cozedura, triturar o preparado e adicionar os espinafres / a couve-lombarda (em juliana). Antes do final da cozedura retificar o tempero e no final adicionar o azeite.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</si>
  <si>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Descascar, lavar e cortar em pedaços a batata, a cenoura, a cebola, o alho. Cozer tudo em água. Após cozido, reduzir a puré. Posteriormente colocar a couve-flor / os brócolos / a couve branca (em juliana), previamente lavada e cortada e deixar cozer. Retificar o tempero e juntar o azeite no final da cozedura.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</si>
  <si>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Lavar, descascar e cortar a abóbora, a cenoura, a curgete, a cebola e o alho e cozer em água. Depois de cozido reduzir tudo a puré e acrescentar os brócolos / a couve-branca (em juliana) / o feijão-verde / os espinafres e deixar cozer. Retificar o tempero e adicionar o azeite no final da cozedura.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</si>
  <si>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Demolhar o feijão de véspera. No dia, lavar, descascar e cortar a batata, metade da cenoura, a cebola e o alho e levar a cozer em água. Adicionar cerca de metade do feijão (previamente cozido) ao preparado anterior, assim como a água da sua cozedura. Triturar o preparado e juntar a couve-lombarda / portuguesa / espinafre (previamente cortada e lavada) e o resto da cenoura até cozer. Antes do final da cozedura, adicionar o restante feijão e deixar apurar. No final reificar o tempero e acrescentar o azeite.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</si>
  <si>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Demolhar as lentilhas de véspera. Lavar, descascar e cortar os ingredientes (batata, cenoura, cebola, alho) e cozer em água juntamente com a lentilhas. Após cozer, triturar o preparado e adicionar a couve portuguesa (cortada em juliana). No fim da cozedura, retificar o tempero e acrescentar o azeite.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</si>
  <si>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Colocar o feijão a demolhar de véspera. Lavar, descascar e cortar a batata, a cebola, o alho e metade da quantidade de cenoura e cozer em água. Depois de cozidos, adicionar metade do feijão (previamente cozido) e a água de o cozer e triturar o preparado. Juntar a couve-lombarda / portuguesa / branca (cortada em juliana) /nabiças/ feijão-verde, a restante quantidade de cenoura (cortada aos cubos) e deixar cozer. Antes do final da cozedura, adicionar o resto do feijão. Retificar o tempero e juntar o azeite no final da cozedura.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</si>
  <si>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Lavar, descascar e cortar a batata, a cenoura, a cebola, o nabo e o alho e preparar a couve-lombarda / couve branca cortada em juliana. Cozer a batata, a cebola, o nabo, metade da quantidade de cenoura e o alho em água. Depois de cozido reduzir tudo a puré e acrescentar a couve-lombarda / couve branca e a restante cenoura aos cubos e deixar cozer. Retificar o tempero e juntar o azeite no final da cozedura.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</si>
  <si>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Lavar, descascar e cortar metade da quantidade de cenoura, a batata, a cebola e o alho. Colocar tudo numa panela e deixar cozer. Depois de cozido reduzir tudo a puré e adicionar a restante cenoura (ripada), a couve branca (em juliana) e deixar cozer. Retificar o tempero e no final adicionar o azeite.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</si>
  <si>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Lavar e descascar a batata, a abóbora, o alho e a cebola. Numa panela colocar a água com a batata, a abóbora, o alho e a cebola. Deixar cozer. Triturar a base da sopa. Juntar as ervilhas / alface / brócolos e deixar cozer. No final da cozedura, voltar a triturar, retificar o tempero e adicionar o azeite.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</si>
  <si>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Lavar, descascar e cortar a batata, a cebola, a cenoura e o alho e colocar a cozer metade da quantidade de cenoura, metade da quantidade de ervilha e os restantes ingredientes. Depois de cozido triturar e adicionar o feijão-verde, a restante quantidade de ervilha e a restante quantidade de cenoura previamente cortada em porções pequenas. Deixar cozer, retificar o tempero e no final adicionar o azeite.
</t>
    </r>
    <r>
      <rPr>
        <b/>
        <sz val="8"/>
        <rFont val="Myriad Pro"/>
        <family val="2"/>
      </rPr>
      <t xml:space="preserve">Nota: A utilização de flocos de batata destina-se somente à preparação das sopas da ementa mediterrânica, devendo para as ementas vegetarianas ser utilizada batata em natureza. </t>
    </r>
  </si>
  <si>
    <r>
      <t xml:space="preserve">Lavar e descascar a couve-flor, a curgete, a cenoura, o nabo, o alho e a cebola e cortar tudo em pedaços. Adicionar todos os ingredientes numa panela com água e levar a cozer. Após cozido, reduzir a puré. Retificar temperos e adicionar o azeite.
</t>
    </r>
    <r>
      <rPr>
        <b/>
        <sz val="8"/>
        <rFont val="Myriad Pro"/>
        <family val="2"/>
      </rPr>
      <t xml:space="preserve">Nota: A utilização de flocos de batata destina-se somente à preparação das sopas da ementa mediterrânica, devendo para as ementas vegetarianas ser utilizada batata em natureza. </t>
    </r>
  </si>
  <si>
    <t xml:space="preserve">20 a 24 de setembro </t>
  </si>
  <si>
    <r>
      <t>Nabo com espinafres</t>
    </r>
    <r>
      <rPr>
        <vertAlign val="superscript"/>
        <sz val="13"/>
        <color rgb="FF003366"/>
        <rFont val="Trebuchet MS"/>
        <family val="2"/>
      </rPr>
      <t>(1)(3)(6)(7)(8)(9)(12)</t>
    </r>
  </si>
  <si>
    <r>
      <t>Alho francês com cenoura e nabo</t>
    </r>
    <r>
      <rPr>
        <vertAlign val="superscript"/>
        <sz val="13"/>
        <color rgb="FF003366"/>
        <rFont val="Trebuchet MS"/>
        <family val="2"/>
      </rPr>
      <t>(1)(3)(6)(7)(8)(9)(12)</t>
    </r>
  </si>
  <si>
    <r>
      <t>Creme de cenoura com couve-flor</t>
    </r>
    <r>
      <rPr>
        <vertAlign val="superscript"/>
        <sz val="13"/>
        <color rgb="FF003366"/>
        <rFont val="Trebuchet MS"/>
        <family val="2"/>
      </rPr>
      <t>(1)(3)(6)(7)(8)(12)</t>
    </r>
  </si>
  <si>
    <r>
      <t>Feijão branco com couve portuguesa</t>
    </r>
    <r>
      <rPr>
        <vertAlign val="superscript"/>
        <sz val="13"/>
        <color rgb="FF003366"/>
        <rFont val="Trebuchet MS"/>
        <family val="2"/>
      </rPr>
      <t>(1)(3)(6)(7)(8)(12)</t>
    </r>
  </si>
  <si>
    <r>
      <t>Caldo verde</t>
    </r>
    <r>
      <rPr>
        <vertAlign val="superscript"/>
        <sz val="13"/>
        <color rgb="FF003366"/>
        <rFont val="Trebuchet MS"/>
        <family val="2"/>
      </rPr>
      <t>(1)(3)(6)(7)(8)(12)</t>
    </r>
  </si>
  <si>
    <t>Chouriço*</t>
  </si>
  <si>
    <r>
      <t xml:space="preserve">Lavar e descascar a batata, o alho, a curgete e a cebola. Cozer em água. Depois de cozido, triturar os legumes. Juntar o caldo-verde e deixar cozer. No final da cozedura adicionar o azeite e retificar o tempero. Servir com chouriço previamente cozido.
*Não adicionar chouriço na sopa da ementa vegetariana.
</t>
    </r>
    <r>
      <rPr>
        <b/>
        <sz val="8"/>
        <rFont val="Myriad Pro"/>
        <family val="2"/>
      </rPr>
      <t xml:space="preserve">Nota: A utilização de flocos de batata destina-se somente à preparação das sopas da ementa mediterrânica, devendo para as ementas vegetarianas ser utilizada batata em natureza. </t>
    </r>
  </si>
  <si>
    <t xml:space="preserve">27 de setembro a 1 de outubro </t>
  </si>
  <si>
    <r>
      <t>Creme de abóbora com ervilha</t>
    </r>
    <r>
      <rPr>
        <vertAlign val="superscript"/>
        <sz val="13"/>
        <color rgb="FF003366"/>
        <rFont val="Trebuchet MS"/>
        <family val="2"/>
      </rPr>
      <t>(1)(3)(6)(7)(8)(12)</t>
    </r>
  </si>
  <si>
    <r>
      <t>Grão-de-bico com couve-lombarda</t>
    </r>
    <r>
      <rPr>
        <vertAlign val="superscript"/>
        <sz val="13"/>
        <color rgb="FF003366"/>
        <rFont val="Trebuchet MS"/>
        <family val="2"/>
      </rPr>
      <t>(1)(3)(6)(7)(8)(12)</t>
    </r>
  </si>
  <si>
    <r>
      <t>Curgete e macedónia</t>
    </r>
    <r>
      <rPr>
        <vertAlign val="superscript"/>
        <sz val="13"/>
        <color rgb="FF003366"/>
        <rFont val="Trebuchet MS"/>
        <family val="2"/>
      </rPr>
      <t>(1)(3)(6)(7)(8)(12)</t>
    </r>
  </si>
  <si>
    <r>
      <t>Creme de feijão-verde</t>
    </r>
    <r>
      <rPr>
        <vertAlign val="superscript"/>
        <sz val="13"/>
        <color rgb="FF003366"/>
        <rFont val="Trebuchet MS"/>
        <family val="2"/>
      </rPr>
      <t>(1)(3)(6)(7)(8)(9)(12)</t>
    </r>
  </si>
  <si>
    <r>
      <t>Nabo, cenoura e couve branca</t>
    </r>
    <r>
      <rPr>
        <vertAlign val="superscript"/>
        <sz val="13"/>
        <color rgb="FF003366"/>
        <rFont val="Trebuchet MS"/>
        <family val="2"/>
      </rPr>
      <t>(1)(3)(6)(7)(8)(12)</t>
    </r>
  </si>
  <si>
    <r>
      <t>Creme de cenoura com couve-branca</t>
    </r>
    <r>
      <rPr>
        <vertAlign val="superscript"/>
        <sz val="13"/>
        <color rgb="FF003366"/>
        <rFont val="Trebuchet MS"/>
        <family val="2"/>
      </rPr>
      <t>(1)(3)(6)(7)(8)(12)</t>
    </r>
  </si>
  <si>
    <r>
      <t>Creme de alface com nabo</t>
    </r>
    <r>
      <rPr>
        <vertAlign val="superscript"/>
        <sz val="13"/>
        <color rgb="FF003366"/>
        <rFont val="Trebuchet MS"/>
        <family val="2"/>
      </rPr>
      <t>(1)(3)(6)(7)(8)(12)</t>
    </r>
  </si>
  <si>
    <t>4 a 8 de outubro</t>
  </si>
  <si>
    <t>FICHAS TÉCNICAS HORTÍCOLAS</t>
  </si>
  <si>
    <t>Beterraba salada mista</t>
  </si>
  <si>
    <t>Cenoura salada mista</t>
  </si>
  <si>
    <t>Curgete guarnição mista</t>
  </si>
  <si>
    <t>Couve coração guarnição mista</t>
  </si>
  <si>
    <t xml:space="preserve">Preparar, lavar e desinfetar o vegetal segundo as indicações do Manual de Segurança Alimentar e da ficha técnica do produto a utilizar. Cortar de acordo com o fim e a população alvo a quem se destina.
</t>
  </si>
  <si>
    <t>SLD</t>
  </si>
  <si>
    <t>AC1</t>
  </si>
  <si>
    <t>Se puré p/ ementa geral:</t>
  </si>
  <si>
    <t>Se puré p/ ementa vegetariana:</t>
  </si>
  <si>
    <t>Bebida vegetal para puré</t>
  </si>
  <si>
    <t>AC2</t>
  </si>
  <si>
    <t>Batatas assadas</t>
  </si>
  <si>
    <t>AC3</t>
  </si>
  <si>
    <t>Batatas cozidas</t>
  </si>
  <si>
    <t>Descascar e cortar as batatas ao meio, aos gomos ou aos cubos e cozer em água e sal ou em tabuleiros perfurados no forno convetor a vapor (s/ adição de sal).</t>
  </si>
  <si>
    <t>AC4</t>
  </si>
  <si>
    <t>AC5</t>
  </si>
  <si>
    <t>Batatas p/ salada russa</t>
  </si>
  <si>
    <t>Cenoura p/ salada russa</t>
  </si>
  <si>
    <t>Ervilhas p/ salada russa</t>
  </si>
  <si>
    <t>Se salada russa:</t>
  </si>
  <si>
    <t>Feijão verde guarnição mista</t>
  </si>
  <si>
    <t>Se salada camponesa:</t>
  </si>
  <si>
    <t>Milho guarnição mista</t>
  </si>
  <si>
    <t>Descascar e cortar as batatas aos cubos e cozer em água e sal ou no forno convetor em tabuleiro perfurado a vapor. Cozer também as cenouras, o feijão-verde/milho e as ervilhas em água e sal ou em tabuleiro perfurado a vapor. Depois de cozidos todos os legumes envolver com as batatas.</t>
  </si>
  <si>
    <t>Salada:
- Russa (batata, cenoura, ervilhas e feijão-verde)
- Camponesa (batata, cenoura, ervilhas e milho)</t>
  </si>
  <si>
    <t>AC6</t>
  </si>
  <si>
    <t>Arroz + leguminosas/hortícolas</t>
  </si>
  <si>
    <t>Cebola p/ estufados</t>
  </si>
  <si>
    <t>Cogumelos guarnição mista</t>
  </si>
  <si>
    <t>Couve p/ arroz</t>
  </si>
  <si>
    <t>AC7</t>
  </si>
  <si>
    <t>Juntar 2 legumes:</t>
  </si>
  <si>
    <t>Feijão-verde guarnição mista</t>
  </si>
  <si>
    <t>Brócolos guarnição mista</t>
  </si>
  <si>
    <t>Arroz de:
- Cenoura; ou
- Milho; ou
- Ervilhas; ou
- Cogumelos; ou
- Couve; ou
- Tomate</t>
  </si>
  <si>
    <t xml:space="preserve">Estufar a cebola e o alho em azeite. Adicionar a cenoura cortada aos cubos ou ralada/milho/ervilhas/cogumelos/couve/tomate. Posteriormente juntar a água e quando estiver a ferver, adicionar o arroz. No final retificar o tempero.
</t>
  </si>
  <si>
    <t>AC8</t>
  </si>
  <si>
    <t>AC9</t>
  </si>
  <si>
    <t>Arroz Branco</t>
  </si>
  <si>
    <t>Picar o alho e a cebola e estufar em azeite. Adicionar água ao preparado. Após fervura acrescentar o arroz. No final retificar o tempero.</t>
  </si>
  <si>
    <t xml:space="preserve">Massa
(esparguete / espiral / fusilli / macarronete) </t>
  </si>
  <si>
    <t>Levar água num tacho ao lume até ferver. Posteriormente adicionar a massa (esparguete/espirais/macarronete/fusili) e parte do sal e deixar cozer. No final retificar o tempero.</t>
  </si>
  <si>
    <t>AC10</t>
  </si>
  <si>
    <t>Legumes cozidos:
- Couve-lombarda
- Brócolos
- Couve-flor
- Cenoura / cenoura baby
- Ervilhas
- Feijão-verde
- Couves-de-Bruxelas
- Milho</t>
  </si>
  <si>
    <t>Couve-lombarda guarnição mista</t>
  </si>
  <si>
    <t>Couve-flor guarnição mista</t>
  </si>
  <si>
    <t>Cenoura / cenoura baby guarnição mista</t>
  </si>
  <si>
    <t>Ervilhas guarnição mista</t>
  </si>
  <si>
    <t>Couves-de-Bruxelas guarnição mista</t>
  </si>
  <si>
    <t>Levar água num tacho ao lume até ferver. Posteriormente adicionar o(s) legume(s) mencionados na ementa e previamente lavados e cortados, quando aplicável, adicionar parte do sal OU levar o(s) legume(s) em tabuleiro perfurado ao forno convetor e colocar no módulo de cozedura a vapor, sem adicionar sal. Deixar cozer. No final retificar o tempero.</t>
  </si>
  <si>
    <t>LEG1</t>
  </si>
  <si>
    <t>LEG2</t>
  </si>
  <si>
    <t>Tomate p/ estufados</t>
  </si>
  <si>
    <t>Pepino p/ salada mista</t>
  </si>
  <si>
    <t>LEG3</t>
  </si>
  <si>
    <t xml:space="preserve">Macedónia de legumes (Feijão verde, ervilhas e cenoura)
</t>
  </si>
  <si>
    <t>Levar água num tacho ao lume até ferver. Posteriormente adicionar o(s) legume(s) de acordo com a ementa e adicionar parte do sal e deixar cozer OU levar o(s) legume(s) em tabuleiro perfurado ao forno convetor e colocar no módulo de cozedura a vapor, sem adicionar sal. Deixar cozer. 
Num tacho à parte colocar cebola, alho e o(s) respetivo(s) legume(s), adicionar o azeite e levar ao lume a estufar. No final retificar o tempero.</t>
  </si>
  <si>
    <t>Levar água num tacho ao lume até ferver. Posteriormente adicionar os legumes mencionados e adicionar parte do sal e deixar cozer OU levar os legumes em tabuleiro perfurado ao forno convetor e colocar no módulo de cozedura a vapor, sem adicionar sal. Deixar cozer. No final retificar o tempero. Servir e temperar com azeite.</t>
  </si>
  <si>
    <t>Leguminosas cozidas:
- Feijão; ou
- Grão; ou
- Lentilhas</t>
  </si>
  <si>
    <t>Grão-de-bico guarnição base</t>
  </si>
  <si>
    <t>Feijão seco guarnição base</t>
  </si>
  <si>
    <t>Lentilhas guarnição base</t>
  </si>
  <si>
    <t>Deixar o feijão/ o grão/ as lentilhas a demolhar no dia anterior. No dia, cozer o feijão / o grão / as lentilhas em água com sal. Escorrer e adicionar ao restante preparado.</t>
  </si>
  <si>
    <t>Estufar a cebola, o alho e o tomate em azeite. Adicionar o feijão previamente demolhado e cozido. Adicionar a água de cozer o feijão. Após fervura adicionar o arroz. Antes de terminar a confeção retificar o tempero.</t>
  </si>
  <si>
    <t>AC11</t>
  </si>
  <si>
    <t>AC12</t>
  </si>
  <si>
    <t>Se :</t>
  </si>
  <si>
    <t>Massa
(esparguete / espiral / fusilli / macarronete) salpicada de cenoura ralada/ ervilhas/ cogumelos</t>
  </si>
  <si>
    <t>AC13</t>
  </si>
  <si>
    <t>Batatas coradas / alouradas / loura</t>
  </si>
  <si>
    <r>
      <t>Atum com ovo e salada russa</t>
    </r>
    <r>
      <rPr>
        <vertAlign val="superscript"/>
        <sz val="13"/>
        <color rgb="FF003366"/>
        <rFont val="Trebuchet MS"/>
        <family val="2"/>
      </rPr>
      <t>(3)(4)</t>
    </r>
  </si>
  <si>
    <t>Arroz de legumes:
- Cenoura + 2 legumes:
   - Feijão-verde
   - Tomate
   - Brócolos
   - Milho
   - Couve</t>
  </si>
  <si>
    <t>Arroz de legumes (2 legumes):
- Cenoura 
- Feijão-verde
- Tomate
- Brócolos
- Milho
- Couve
- Ervilhas</t>
  </si>
  <si>
    <t>Estufar a cebola e o alho em azeite. Adicionar os legumes (feijão-verde/ tomate/ brócolos/ milho/ couve/ ervilhas). Posteriormente juntar a água e quando estiver a ferver, adicionar o arroz. No final retificar o tempero.</t>
  </si>
  <si>
    <t>Estufar a cebola e o alho em azeite. Adicionar a cenoura cortada aos cubos e juntar dois dos restantes legumes (feijão-verde/ tomate/ brócolos/ milho/ couve). Posteriormente juntar a água e quando estiver a ferver, adicionar o arroz. No final retificar o tempero.</t>
  </si>
  <si>
    <t>2 legumes:</t>
  </si>
  <si>
    <t>Cenoura, couve roxa e milho</t>
  </si>
  <si>
    <r>
      <t>Frango estufado com ervilhas, Massa fusilli cozida</t>
    </r>
    <r>
      <rPr>
        <vertAlign val="superscript"/>
        <sz val="13"/>
        <color rgb="FF003366"/>
        <rFont val="Trebuchet MS"/>
        <family val="2"/>
      </rPr>
      <t>(1)</t>
    </r>
  </si>
  <si>
    <t>Tomate, milho e pimento</t>
  </si>
  <si>
    <t>Cenoura, pimento e tomate</t>
  </si>
  <si>
    <r>
      <t>Arroz de tamboril</t>
    </r>
    <r>
      <rPr>
        <vertAlign val="superscript"/>
        <sz val="13"/>
        <color rgb="FF003366"/>
        <rFont val="Trebuchet MS"/>
        <family val="2"/>
      </rPr>
      <t>(4)(14)</t>
    </r>
  </si>
  <si>
    <t>Alface, milho e beterraba</t>
  </si>
  <si>
    <t>Cenoura, couve roxa e pepino</t>
  </si>
  <si>
    <t>Alface, pepino e couve roxa</t>
  </si>
  <si>
    <t>Fruta da época (min. 3 variedades) / Fruta cozida</t>
  </si>
  <si>
    <r>
      <t>Coxas de frango assadas com Massa espiral salpicada de cenoura ralada</t>
    </r>
    <r>
      <rPr>
        <vertAlign val="superscript"/>
        <sz val="13"/>
        <color rgb="FF003366"/>
        <rFont val="Trebuchet MS"/>
        <family val="2"/>
      </rPr>
      <t>(1)</t>
    </r>
  </si>
  <si>
    <t>Milho, couve roxa e pepino</t>
  </si>
  <si>
    <t>Cenoura, alface e tomate</t>
  </si>
  <si>
    <r>
      <t>Peru assado com Esparguete</t>
    </r>
    <r>
      <rPr>
        <vertAlign val="superscript"/>
        <sz val="13"/>
        <color rgb="FF003366"/>
        <rFont val="Trebuchet MS"/>
        <family val="2"/>
      </rPr>
      <t>(1)</t>
    </r>
  </si>
  <si>
    <r>
      <t>Perna de porco assada com Arroz de cogumelos</t>
    </r>
    <r>
      <rPr>
        <vertAlign val="superscript"/>
        <sz val="13"/>
        <color rgb="FF003366"/>
        <rFont val="Trebuchet MS"/>
        <family val="2"/>
      </rPr>
      <t>(12)</t>
    </r>
  </si>
  <si>
    <t>Milho, cenoura e couve roxa</t>
  </si>
  <si>
    <t>Atum com ovo e salada russa</t>
  </si>
  <si>
    <t>Ovo cozido pasteurizado</t>
  </si>
  <si>
    <t>Cozer a batata depois de descascada, lavada e cortada aos cubos, em água e sal ou, de preferência, a vapor. Cozer também a cenoura, o feijão verde e a ervilha em água e sal ou, de preferência, a vapor. Depois da batata e legumes cozidos envolver o preparado com o ovo picado e o atum previamente escorrido. No final temperar com salsa e azeite e levar ao forno a reaquecer até atingir pelo menos 75ºC.</t>
  </si>
  <si>
    <t>Sal p/ prato</t>
  </si>
  <si>
    <t>Filetes de pescada dourados / panados no forno</t>
  </si>
  <si>
    <t>Peixe em filete/lombo</t>
  </si>
  <si>
    <t>Sal p/ conduto</t>
  </si>
  <si>
    <t>Se dourados:</t>
  </si>
  <si>
    <t>Se panados:</t>
  </si>
  <si>
    <r>
      <t xml:space="preserve">Após descongelar os filetes em temperatura de refrigeração, temperar com sal, alho, sumo de limão, orégãos, de preferência de véspera. 
</t>
    </r>
    <r>
      <rPr>
        <u/>
        <sz val="10"/>
        <rFont val="Myriad Pro"/>
        <family val="2"/>
      </rPr>
      <t>Se dourados</t>
    </r>
    <r>
      <rPr>
        <sz val="10"/>
        <rFont val="Myriad Pro"/>
        <family val="2"/>
      </rPr>
      <t xml:space="preserve">:
No dia panar os filetes de pescada com farinha e ovo e fritar em óleo.
</t>
    </r>
    <r>
      <rPr>
        <u/>
        <sz val="10"/>
        <rFont val="Myriad Pro"/>
        <family val="2"/>
      </rPr>
      <t>Se panados</t>
    </r>
    <r>
      <rPr>
        <sz val="10"/>
        <rFont val="Myriad Pro"/>
        <family val="2"/>
      </rPr>
      <t>:
No dia panar os filetes de pescada com farinha, ovo e posteriormente pão ralado e levar ao forno a confecionar.</t>
    </r>
  </si>
  <si>
    <t>Óleo vegetal</t>
  </si>
  <si>
    <t>Pescada/Palmeta/Solha dourada</t>
  </si>
  <si>
    <t>De véspera, limpar, preparar e temperar o peixe com as ervas aromáticas, o sumo de limão, o alho e o sal. No dia, aquecer o óleo e passar o peixe por farinha e colocar no fritar em óleo. Retirar quando atingir a temperatura de confeção.</t>
  </si>
  <si>
    <t>Peixe inteiro c/ cabeça</t>
  </si>
  <si>
    <t>Limpar, preparar, cortar às postas e temperar o peixe com sal, sumo de limão, alho e ervas aromáticas, de preferência de véspera. Num tabuleiro colocar o peixe, regar com o azeite e as restantes ervas aromáticas e alho e levar ao forno a gratinar. No final salpicar com a salsa, previamente picada, lavada e desinfetada.</t>
  </si>
  <si>
    <t>Bacalhau migas (salgado seco)</t>
  </si>
  <si>
    <t>Grão -de-bico seco</t>
  </si>
  <si>
    <t>Peixe gratinado (posta/filete)</t>
  </si>
  <si>
    <t>Peixe no forno/ assado</t>
  </si>
  <si>
    <t>Cebola p/ assados</t>
  </si>
  <si>
    <t>Lavar, preparar e temperar o peixe com sal, alho, sumo de limão e ervas aromáticas, de preferência de véspera. Colocar o peixe num tabuleiro previamente untado com um pouco de azeite e cebola às rodelas. Por cima do peixe regar com o tomate aos cubos ou triturado, salpicar com salsa e levar ao forno.</t>
  </si>
  <si>
    <t>Salmão grelhado com molho de limão e ervas aromáticas</t>
  </si>
  <si>
    <t>De véspera, limpar e preparar o peixe, temperá-lo com sal, salsa, alho picado, sumo de limão e coentros. No dia, grelhar em grelhador ou nas grelhas do forno convetor. Servir com uma rodela de limão.</t>
  </si>
  <si>
    <t>Atum com ovo e feijão-frade (atum, ovo e feijão-frade)</t>
  </si>
  <si>
    <t>De véspera, demolhar o feijão-frade. No dia cozer o feijão-frade em água e sal. Após cozido, colocar o feijão-frade num tabuleiro juntamente com o ovo picado. Escorrer o atum e juntar ao preparado anterior. Adicionar parte do azeite e levar ao forno a reaquecer até atingir pelo menos 75ºC.
Salpicar com salsa previamente picada, lavada e desinfetada. Envolver o preparado e adicionar o restante azeite e o vinagre. Servir com cebola picada (opcional).</t>
  </si>
  <si>
    <t>Peixe estufado</t>
  </si>
  <si>
    <t>Após limpar e preparar o peixe, temperar com sal, sumo de limão e orégãos. Estufar a cebola, o alho, o louro, o tomate cortado aos pedaços e o azeite, no final triturar tudo. Colocar o peixe em tabuleiro, regar com o preparado anterior e levar ao forno convetor OU colocar todos os ingredientes num tacho e levar ao lume, no final salpicar com salsa previamente lavada e desinfetada.</t>
  </si>
  <si>
    <t>Feijoada de lulas</t>
  </si>
  <si>
    <t>Demolhar o feijão de véspera. No dia cozer o feijão em água e sal. À parte cozer as lulas com o louro, o alho esmagado e o sal. Estufar as cenouras, previamente cortadas às rodelas, a cebola, o azeite, o tomate e o pimento. Posteriormente adicionar as lulas, cortadas aos pedaços, o feijão e um pouco da água de cozer as lulas se necessário. Polvilhar com salsa.</t>
  </si>
  <si>
    <t>Lulas p/ estufado</t>
  </si>
  <si>
    <t>Pimento</t>
  </si>
  <si>
    <t>De véspera, demolhar o grão-de-bico. No dia cozer o grão-de-bico e as migas de bacalhau previamente demolhadas. Cortar o ovo em rodelas. Juntar o bacalhau, o ovo e o grão-de-bico. Picar o alho, a cebola e a salsa. Juntar parte do azeite e levar ao forno a reaquecer até atingir pelo menos 75ºC. Colocar os temperos (mistura de salsa, alho, cebola, vinagre e azeite) à parte.</t>
  </si>
  <si>
    <t>Broa de milho</t>
  </si>
  <si>
    <t>Couve galega guarnição mista</t>
  </si>
  <si>
    <t>Bacalhau com broa (c/ ovo e batatas)</t>
  </si>
  <si>
    <t>Demolhar as migas de bacalhau.
Triturar a broa juntamente com a salsa e cortar a couve-galega às tiras grossas. Cozer a couve em água e sal ou a vapor.
Estufar a cebola, o azeite, o alho picado e a folha de louro. Juntar o bacalhau e misturar com as tiras de couve.
Descascar as batatas, cortar em rodelas finas e cozer de preferência a vapor. Dispor num tabuleiro as batatas, o preparado de bacalhau, envolvido com o ovo cozido pasteurizado e picado, e por cima polvilhar com a broa de milho previamente triturada. Regar com azeite e levar ao forno.</t>
  </si>
  <si>
    <t>Empadão de atum com puré de batata, ervilha e cenoura</t>
  </si>
  <si>
    <t>Ervilhas guarnição leguminosas/hortícolas</t>
  </si>
  <si>
    <t>Flocos de batata*</t>
  </si>
  <si>
    <t>Puré de batata (c/ batata ou flocos de batata) /
Puré de batata vegan</t>
  </si>
  <si>
    <r>
      <rPr>
        <u/>
        <sz val="10"/>
        <rFont val="Myriad Pro"/>
        <family val="2"/>
      </rPr>
      <t>Com batata:</t>
    </r>
    <r>
      <rPr>
        <sz val="10"/>
        <rFont val="Myriad Pro"/>
        <family val="2"/>
      </rPr>
      <t xml:space="preserve">
Descascar as batatas e cozer em água e sal ou a vapor. Após cozedura passar as batatas pelo passe-vite ou desfazê-las com as varas da varinha. Colocar a batata triturada num tacho ao lume e juntar o leite quente ou a bebida vegetal. Adicionar a noz-moscada, mexer sempre até obter uma consistência mole.
</t>
    </r>
    <r>
      <rPr>
        <u/>
        <sz val="10"/>
        <rFont val="Myriad Pro"/>
        <family val="2"/>
      </rPr>
      <t>Com flocos de batata:</t>
    </r>
    <r>
      <rPr>
        <sz val="10"/>
        <rFont val="Myriad Pro"/>
        <family val="2"/>
      </rPr>
      <t xml:space="preserve">
Preparar o puré de acordo com as indicações do fornecedor.</t>
    </r>
  </si>
  <si>
    <t>Estufar o tomate, previamente triturado, a cebola, o louro, os orégãos e as ervilhas previamente cozidas e a cenoura ralada. Depois de estufado adicionar o atum, previamente escorrido. Picar o ovo cozido pasteurizado. Preparar o puré de batata (ver Ficha Técnica AC1). Num tabuleiro dispor alternadamente camadas puré, atum e ovo. Na última camada de puré de batata pincelar com ovo líquido pasteurizado e levar ao forno a dourar.</t>
  </si>
  <si>
    <t>Ovo pasteurizado inteiro líquido</t>
  </si>
  <si>
    <t>Chocos estufados</t>
  </si>
  <si>
    <t>Lavar os chocos. Descascar e lavar os tomates, as cebolas e os alhos e cortá-los em rodelas. Num tacho, adicionar tudo em cru: cebola, tomate picado, azeite e alho. Acrescentar os chocos temperados sal e sumo de limão. Juntar água e deixar estufar. Antes de apagar o lume cortar os coentros e colocar por cima do preparado.</t>
  </si>
  <si>
    <t>Chocos</t>
  </si>
  <si>
    <t>Peixe de cebolada</t>
  </si>
  <si>
    <t>Após limpar e preparar o peixe, temperar com sal, salsa, sumo de limão e alho picado. Descascar as cebolas, cortar em rodelas e preparar o tomate aos cubos. Num tacho, adicionar os referidos ingredientes em cru juntamente com o azeite, o peixe e deixar estufar. Se necessário, acrescentar água.</t>
  </si>
  <si>
    <t>Arroz de peixe (pescada/maruca + miolo de camarão)</t>
  </si>
  <si>
    <t>Arroz guarnição base</t>
  </si>
  <si>
    <t>Salada de peixe (filete de pescada com camarão, ovo, batata, cenoura, feijão verde e ervilha)</t>
  </si>
  <si>
    <t>Após lavar e preparar o peixe, cozer em água (ou a vapor) com sal. Após a cozedura, desfiar o peixe em lascas. 
Cozer os legumes e as batatas separadamente (em água ou a vapor) e escorrer. De seguida, colocar os legumes e a batata num tabuleiro e dispor a pescada, o camarão e o ovo cozido pasteurizado picado por cima dos mesmos. Envolver tudo muito bem sem desfazer, com parte do azeite. Levar ao forno a reaquecer até atingir pelo menos 75ºC.
Após servido, pode ser temperado com azeite e vinagre.</t>
  </si>
  <si>
    <t>Polvo p/ arroz</t>
  </si>
  <si>
    <t>Lavar e preparar as lulas às rodelas ou o polvo aos bocadinhos. Temperar com sumo de limão, orégãos e sal. Fazer um estufado com azeite, cebola, louro, alho e o tomate, previamente partido aos cubos. Acrescentar água e um pouco de sal e deixar levantar fervura. Acrescentar as lulas ou o polvo e deixar cozinhar. Por fim, mais água se necessário e juntar o arroz, deixar ao lume até cozer. Polvilhar com salsa picada.</t>
  </si>
  <si>
    <t>Bacalhau à Brás</t>
  </si>
  <si>
    <t>Demolhar as migas de bacalhau.
Cortar as cebolas em rodelas finas e picar o  alho. Levar ao lume o azeite, a cebola e o alho e deixar estufar lentamente até cozer a cebola. Adicionar, as migas de bacalhau, envolvendo com o preparado. Seguidamente, adicionar as batatas ao bacalhau e, posteriormente, os ovos. Logo que os ovos estejam em creme, mas cozidos, retirar imediatamente o tacho do lume. Polvilhar com salsa picada e acompanhar com azeitonas pretas.</t>
  </si>
  <si>
    <t>Demolhar as migas de bacalhau.
Cortar as cebolas e os alhos às rodelas. Alourar ligeiramente com um pouco de azeite. Adicionar as migas de bacalhau e deixar estufar. Juntar as batatas, que foram cozidas, cortadas às rodelas. Mexer tudo ligeiramente. Colocar o preparado num tabuleiro, decorar com o ovo cortado em rodelas e levar ao forno até atingir pelo menos 75ºC. Servir com azeitonas pretas.</t>
  </si>
  <si>
    <t>Massa de atum com legumes (cenoura e ervilhas)</t>
  </si>
  <si>
    <t>Descascar a cebola, o alho e picar e deitar num tacho com um fio de azeite, juntamente com o tomate partido em pequenos pedaços, os orégãos e estufar em lume brando. Entretanto cozer a cenoura ralada e as ervilhas, de preferência a vapor. 
Adicionar o atum, previamente escorrido, e a massa, previamente cozida.</t>
  </si>
  <si>
    <t>Massa guarnição base</t>
  </si>
  <si>
    <t>Peixe no forno com molho de limão e ervas aromáticas</t>
  </si>
  <si>
    <t>Após limpar e preparar o peixe, temperá-lo com sal, salsa, alho picado, sumo de limão e os coentros. Descascar as cebolas e cortá-las em rodelas. Nos tabuleiros, colocar um pouco de azeite no fundo e seguidamente a cebola e as postas de peixe sobre a mesma e levar ao forno.</t>
  </si>
  <si>
    <t>Massada de peixe com coentros</t>
  </si>
  <si>
    <t>Sal p/ guarnição</t>
  </si>
  <si>
    <t>Descascar e cortar as batatas em quartos ou aos cubos. Colocar as batatas num tabuleiro e adicionar o sal, a salsa, os orégãos e por fim o azeite. Levar ao forno até cozer ao ponto de ficarem coradas.</t>
  </si>
  <si>
    <t>Descascar e cortar as batatas aos cubos e cozer em água e sal ou em tabuleiro perfurado a vapor. Num tabuleiro liso dispor as batatas e regar com um fio de azeite e polvilhar com orégãos. Levar ao forno e deixar corar.</t>
  </si>
  <si>
    <t>Descascar a cebola, os dentes de alho e picá-los. Deitar num tacho com um fio de azeite e estufar juntamente com o tomate pelado, a cenoura previamente cozida cortada aos cubinhos e os cogumelos.
Cozer o peixe com cebola, alho e louro. No final da cozedura desfiar. Juntar o peixe e a massa, previamente cozida, ao estufado . Temperar com coentros picados e deixar estufar em lume brando.</t>
  </si>
  <si>
    <r>
      <t>Solha no forno</t>
    </r>
    <r>
      <rPr>
        <vertAlign val="superscript"/>
        <sz val="13"/>
        <color rgb="FF003366"/>
        <rFont val="Trebuchet MS"/>
        <family val="2"/>
      </rPr>
      <t>(4)(14)</t>
    </r>
    <r>
      <rPr>
        <sz val="13"/>
        <color rgb="FF003366"/>
        <rFont val="Trebuchet MS"/>
        <family val="2"/>
      </rPr>
      <t xml:space="preserve"> com Batatas alouradas</t>
    </r>
  </si>
  <si>
    <t>Arroz de peixe</t>
  </si>
  <si>
    <t>Descascar a cebola, o tomate, o alho e picar. Estufar a cebola, o alho, o tomate com o azeite. Cozer o peixe em água ou a vapor com cebola, alho, louro e sal. Após cozido desfiar às lascas. No estufado, juntar a água de cozer o peixe e quando levantar fervura o arroz. Minutos antes do final da cozedura do arroz adicionar o peixe lascado. No final, polvilhar com salsa.</t>
  </si>
  <si>
    <t>Descascar a cebola, o tomate, o alho e picar. Estufar a cebola, o alho, o tomate com o azeite. Cozer o peixe em água ou a vapor com cebola, alho, louro e sal. Após cozido desfiar às lascas. No estufado adicionar o miolo de camarão e água q.b., se necessário. Posteriormente, juntar a água de cozer o peixe e quando levantar fervura o arroz. Minutos antes do final da cozedura do arroz adicionar o peixe lascado. No final, polvilhar com salsa.</t>
  </si>
  <si>
    <t>Vitela estufada aos cubos com cenoura, Arroz de ervilhas</t>
  </si>
  <si>
    <r>
      <t>Bacalhau à Brás</t>
    </r>
    <r>
      <rPr>
        <vertAlign val="superscript"/>
        <sz val="13"/>
        <color rgb="FF003366"/>
        <rFont val="Trebuchet MS"/>
        <family val="2"/>
      </rPr>
      <t>(1)(3)(4)(6)(7)(9)(10)(13)(14)</t>
    </r>
  </si>
  <si>
    <r>
      <t>Filetes de pescada dourados</t>
    </r>
    <r>
      <rPr>
        <vertAlign val="superscript"/>
        <sz val="13"/>
        <color rgb="FF003366"/>
        <rFont val="Trebuchet MS"/>
        <family val="2"/>
      </rPr>
      <t>(1)(3)(4)(14)</t>
    </r>
    <r>
      <rPr>
        <sz val="13"/>
        <color rgb="FF003366"/>
        <rFont val="Trebuchet MS"/>
        <family val="2"/>
      </rPr>
      <t xml:space="preserve"> com Arroz de feijão</t>
    </r>
  </si>
  <si>
    <t>H</t>
  </si>
  <si>
    <r>
      <t>Chocos estufados</t>
    </r>
    <r>
      <rPr>
        <vertAlign val="superscript"/>
        <sz val="13"/>
        <color rgb="FF003366"/>
        <rFont val="Trebuchet MS"/>
        <family val="2"/>
      </rPr>
      <t>(14)</t>
    </r>
    <r>
      <rPr>
        <sz val="13"/>
        <color rgb="FF003366"/>
        <rFont val="Trebuchet MS"/>
        <family val="2"/>
      </rPr>
      <t xml:space="preserve"> com Puré de batata</t>
    </r>
    <r>
      <rPr>
        <vertAlign val="superscript"/>
        <sz val="13"/>
        <color rgb="FF003366"/>
        <rFont val="Trebuchet MS"/>
        <family val="2"/>
      </rPr>
      <t>(1)(3)(6)(7)(8)(12)</t>
    </r>
    <r>
      <rPr>
        <sz val="13"/>
        <color rgb="FF003366"/>
        <rFont val="Trebuchet MS"/>
        <family val="2"/>
      </rPr>
      <t xml:space="preserve"> e Macedónia de legumes</t>
    </r>
  </si>
  <si>
    <t>Gelatina com frutas</t>
  </si>
  <si>
    <t>SOB1</t>
  </si>
  <si>
    <t>Gelatina em pó</t>
  </si>
  <si>
    <t>Preparar a gelatina de acordo com as indicações do fornecedor. Colocar a gelatina no frigorífico. Dispor pedaços pequenos de fruta (abacaxi e laranja), previamente lavados, descascados e cortados, por cima da gelatina.</t>
  </si>
  <si>
    <t xml:space="preserve">Abacaxi </t>
  </si>
  <si>
    <t>Água</t>
  </si>
  <si>
    <t>SOB2</t>
  </si>
  <si>
    <t>Leite-creme</t>
  </si>
  <si>
    <t>Pau de canela</t>
  </si>
  <si>
    <t>Canela em pó</t>
  </si>
  <si>
    <t>Casca de limão</t>
  </si>
  <si>
    <t>SOB3</t>
  </si>
  <si>
    <t>Lavar e escorrer o arroz levando-o, seguidamente, a cozer em leite (juntamente com a casca de limão, o pau de canela e o açúcar). Deixar ferver em lume brando, mexendo sempre. Quando o leite estiver reduzido, retirar o arroz do lume. Colocar de seguida nas taças e deixar arrefecer no frigorífico. Decorar com canela em pó.</t>
  </si>
  <si>
    <t>Colocar parte do leite ao lume, juntamente com o pau de canela e as cascas de limão, até ferver. À parte, juntar o açúcar com as gemas. Verter sobre o preparado anterior o restante leite frio, aos poucos, e mexendo sempre, seguidamente adicionar o leite quente. Levar ao lume, sem parar de mexer, até engrossar. Tirar o preparado do calor e eliminar a canela e as cascas de limão. Colocar de seguida nas taças e deixar arrefecer no frigorífico. Decorar com canela em pó.</t>
  </si>
  <si>
    <t>SOB4</t>
  </si>
  <si>
    <t>Levar a massa a cozer em leite (juntamente com a casca de limão, o pau de canela e o açúcar). Deixar ferver em lume brando, mexendo sempre. Quando o leite estiver reduzido, retirar a massa do lume. Colocar de seguida nas taças e deixar arrefecer no frigorífico. Decorar com canela em pó.</t>
  </si>
  <si>
    <t>SOB5</t>
  </si>
  <si>
    <t>SOB6</t>
  </si>
  <si>
    <t>Casca de laranja</t>
  </si>
  <si>
    <t>Gema de ovo pasteurizado líquida</t>
  </si>
  <si>
    <t>SOB7</t>
  </si>
  <si>
    <t>Ferver o leite com a casca de laranja. Colocar o ovo numa tigela, juntar parte do açúcar e misturar bem, sem bater. Adicionar o leite já morno e misturar. Levar o restante açúcar ao lume até atingir o ponto de caramelo e colocá-lo numa forma de pudim de forma a cobrir a mesma. Adicionar o preparado e levar ao forno, em banho-maria, até cozer. Depois de cozido, retirar o pudim do forno e deixar arrefecer totalmente antes de o desenformar.</t>
  </si>
  <si>
    <t>Fruta assada (maçã ou pera)</t>
  </si>
  <si>
    <t>SOB8</t>
  </si>
  <si>
    <t>Fruta cozida (maçã ou pera)</t>
  </si>
  <si>
    <t>Pera</t>
  </si>
  <si>
    <t>Descascar e lavar a fruta sem lhe retirar o cabo. Levar a cozer em água a ferver com raspas de limão ou colocar em tabuleiro perfurado e levar ao forno convetor a cozer a vapor, polvilhado com raspas de limão. Polvilhar com canela em pó antes de servir.</t>
  </si>
  <si>
    <t>SOB9</t>
  </si>
  <si>
    <t>Lavar e desinfetar segundo as recomendações do manual de qualidade. Colocar a fruta em frio devidamente acondicionado e/ou colocar individualmente em taças e expor na linha de self, num horário o mais próximo possível da hora de servir.</t>
  </si>
  <si>
    <t>Gelatina comercial / Gelatina instantânea</t>
  </si>
  <si>
    <t>Preparar a gelatina de acordo com as indicações do fornecedor. Colocar a gelatina no frigorífico.</t>
  </si>
  <si>
    <t>SOB10</t>
  </si>
  <si>
    <t>SOB11</t>
  </si>
  <si>
    <t>Gelado</t>
  </si>
  <si>
    <r>
      <t>Fruta da época (min. 3 variedades) / Pudim</t>
    </r>
    <r>
      <rPr>
        <vertAlign val="superscript"/>
        <sz val="13"/>
        <color rgb="FF003366"/>
        <rFont val="Trebuchet MS"/>
        <family val="2"/>
      </rPr>
      <t>(3)(7)</t>
    </r>
  </si>
  <si>
    <t>FERIADO</t>
  </si>
  <si>
    <t>Alface, milho e pepino</t>
  </si>
  <si>
    <r>
      <t>Bifes de frango de tomatada, Massa fusilli salpicada com ervilhas</t>
    </r>
    <r>
      <rPr>
        <vertAlign val="superscript"/>
        <sz val="13"/>
        <color rgb="FF003366"/>
        <rFont val="Trebuchet MS"/>
        <family val="2"/>
      </rPr>
      <t>(1)</t>
    </r>
  </si>
  <si>
    <t>Alface, couve roxa e cenoura</t>
  </si>
  <si>
    <r>
      <t>Arroz de lulas</t>
    </r>
    <r>
      <rPr>
        <vertAlign val="superscript"/>
        <sz val="13"/>
        <color rgb="FF003366"/>
        <rFont val="Trebuchet MS"/>
        <family val="2"/>
      </rPr>
      <t>(14)</t>
    </r>
  </si>
  <si>
    <t>Cenoura, couve roxa e tomate</t>
  </si>
  <si>
    <t>Bife de frango/porco de tomatada</t>
  </si>
  <si>
    <t>Bife de frango
Bife de porco</t>
  </si>
  <si>
    <t>85.0
90.0</t>
  </si>
  <si>
    <t>90.0
100.0</t>
  </si>
  <si>
    <t>120.0
130.0</t>
  </si>
  <si>
    <t>130.0
140.0</t>
  </si>
  <si>
    <t>Alecrim</t>
  </si>
  <si>
    <t>Rancho (porco e vaca)</t>
  </si>
  <si>
    <t>Carne de vaca</t>
  </si>
  <si>
    <t>Carne de porco</t>
  </si>
  <si>
    <t>Couve-lombarda</t>
  </si>
  <si>
    <t>De véspera colocar o grão-de-bico a demolhar. Cortar as carnes aos cubos e temperar com sumo de limão, louro e sal. No dia, preparar a cenoura aos cubos e a couve-lombarda em gomos. Cozer o grão-de-bico em água e sal. Estufar as carnes, com a cenoura, a couve-lombarda, azeite, cebola picada, alho, louro e tomate. Num tacho à parte cozer a massa. Após cozedura do estufado acrescentar ao preparado o grão-de-bico, a água onde cozeu o grão-de-bico, a massa e chouriço, previamente cozido e cortado às rodelas, e deixar apurar.</t>
  </si>
  <si>
    <t>Carne à Bolonhesa</t>
  </si>
  <si>
    <t>Carne de vaca picada</t>
  </si>
  <si>
    <t>Lavar e picar a cebola, o alho e a salsa e o tomate. Estufar os ingredientes referidos com azeite. Adicionar a carne picada, os orégãos e parte do sal. Levar a lume brando o preparado até o fim a cozedura. No final retificar o tempero.</t>
  </si>
  <si>
    <t>Perna de peru estufada</t>
  </si>
  <si>
    <t>Perna de peru</t>
  </si>
  <si>
    <t>De véspera limpar e cortar a carne em peças e temperar com sal, sumo de limão, alho orégãos e alecrim. No dia, lavar e picar a cebola, o alho, a salsa e cortar o tomate em pedaços pequenos. Estufar os ingredientes com azeite e adicionar a carne ao preparado, em lume médio e deixar cozer até final da cozedura.</t>
  </si>
  <si>
    <t>Tirinhas de porco estufadas com ervilhas e cenoura</t>
  </si>
  <si>
    <t xml:space="preserve">Tirinhas de porco </t>
  </si>
  <si>
    <t>Manjericão</t>
  </si>
  <si>
    <t>Bife de frango/peru/Febras de porco grelhado com molho (estufado) de cogumelos</t>
  </si>
  <si>
    <t>Bife de frango
Bife de peru
Bife de porco</t>
  </si>
  <si>
    <t>85.0
85.0
90.0</t>
  </si>
  <si>
    <t>90.0
90.0
100.0</t>
  </si>
  <si>
    <t>120.0
120.0
130.0</t>
  </si>
  <si>
    <t>130.0
130.0
140.0</t>
  </si>
  <si>
    <t>Lavar e picar a cebola, o alho e parte das ervas aromáticas e levar ao lume a estufar adicionando o azeite. Seguidamente acrescentar os cogumelos e deixar estufar. Temperar os bifes/febras com sal, sumo de limão, alho e restantes ervas aromáticas, de preferência de véspera, e levar a grelhar. Ao servir, regar os bifes/febras com o molho (estufado) de cogumelos.</t>
  </si>
  <si>
    <t>Azeitonas</t>
  </si>
  <si>
    <t>Óleo de amendoim</t>
  </si>
  <si>
    <t>Cortar a carne de porco em cubos e temperar com o alho, o sal, o sumo de limão e o louro e deixar a marinar. Cortar a batata aos cubos e cozer a vapor e depois de cozidas deixar no forno a alourar ou, em alternativa, fritar as batatas em óleo. Estufar a carne com a marinada e o azeite. Às batatas louras ou fritas e após escorridas, adicionar o preparado de carne, os coentros e misturar tudo. Por fim, adicionar as azeitonas.</t>
  </si>
  <si>
    <t>Coxas/Perna de frango/Frango assado ou Frango no forno dourado</t>
  </si>
  <si>
    <t>115.0
120.0</t>
  </si>
  <si>
    <t>125.0
140.0</t>
  </si>
  <si>
    <t>160.0
170.0</t>
  </si>
  <si>
    <t>170.0
180.0</t>
  </si>
  <si>
    <t>Carnes mistas ao cubos estufadas</t>
  </si>
  <si>
    <t>De véspera, cortar a carne e seguidamente fazer uma marinada de sumo de limão, alho picado, sal e ervas aromáticas e colocar a carne a marinar em ambiente refrigerado. Posteriormente levar a carne a estufar em cama de cebola, tomate, cenoura ralada ou aos cubinhos e azeite. Envolver a carne com o caldo que se vai formando, até ficar estufado.</t>
  </si>
  <si>
    <t>Febras de porco estufadas</t>
  </si>
  <si>
    <t>Febras de porco</t>
  </si>
  <si>
    <t>Lavar a cenoura, o tomate, o alho e a cebola, picar tudo e levar ao lume com o respetivo azeite. Quando estufados, adicionar a febras que deverão ser temperadas (sal, sumo de limão e ervas aromáticas) na véspera ou colocar em tabuleiro previamente regadas com o estufado. Deixar estufar até a carne atingir a temperatura e a consistência de confeção ou levar ao forno as febras no tabuleiro.</t>
  </si>
  <si>
    <t>Arroz de aves (frango e peru)</t>
  </si>
  <si>
    <t>Peru</t>
  </si>
  <si>
    <t>Arroz</t>
  </si>
  <si>
    <t>Lavar o frango e o peru e cozer em água temperada com sal, alho, sumo de limão, louro e ervas aromáticas. Após cozedura, desfiar as carnes. Num outro tacho estufar o azeite, a cebola, o alho e o chouriço de carne até apurar. Adicionar a água de cozedura das aves no estufado e confecionar o arroz. Após cozedura, colocar o arroz e a carne desfiada em camadas alternadamente e levar ao forno até alourar.</t>
  </si>
  <si>
    <t>Tirinhas de frango estufadas</t>
  </si>
  <si>
    <t>Peito de frango</t>
  </si>
  <si>
    <t>Bife de frango/peru/Febras de porco gratinadas com molho (estufado) de cogumelos</t>
  </si>
  <si>
    <t>Lavar e picar a cebola, o alho e parte das ervas aromáticas e levar ao lume a estufar adicionando o azeite. Seguidamente acrescentar os cogumelos e deixar estufar. Temperar os bifes/febras com sal, sumo de limão, alho e restantes ervas aromáticas, de preferência de véspera. Dispor os bifes/febras num tabuleiro, regar com o molho (estufado) de cogumelos e levar ao forno a gratinar.</t>
  </si>
  <si>
    <t>Almômdegas estufadas</t>
  </si>
  <si>
    <t>Almôndegas</t>
  </si>
  <si>
    <t>Lulas</t>
  </si>
  <si>
    <t>Miolo de berbigão</t>
  </si>
  <si>
    <t>Lavar e picar a cebola e o alho. Lavar e cortar as lulas às rodelas e a carne aos cubos. Estufar as carnes e as lulas juntamente com as ervilhas, a cebola, o alho, o azeite e o louro. Temperar com sal e deixar a cozer. Posteriormente adicionar a água q.b., o arroz e os miolos de camarão e berbigão. Deixar cozer em lume brando e no final da cozedura adicionar o açafrão, verificar os temperos e decorar com tiras de pimento.</t>
  </si>
  <si>
    <t>Hambúrguer no forno com molho de tomate</t>
  </si>
  <si>
    <t>Hambúrguer</t>
  </si>
  <si>
    <t>Lavar e picar a cebola, o tomate e o alho. Estufar a cebola, o alho, o tomate e triturar tudo. Adicionar ervas aromáticas e apurar. Dispor os hambúrgueres em tabuleiro, regar com o estufado e levar ao forno.</t>
  </si>
  <si>
    <t>Vitela estufada aos cubos com cenoura</t>
  </si>
  <si>
    <t>Vitela</t>
  </si>
  <si>
    <t>Temperar a carne com sumo de limão, alho, sal e as ervas aromáticas indicadas. Fazer um estufado com o tomate, o azeite, o alho picado e a carne e deixar a estufar. À parte cozer a cenoura ao vapor. Depois de cozidos acrescentar ao estufado e deixar apurar e retificar o tempero.</t>
  </si>
  <si>
    <t>Arroz de pato no forno à antiga</t>
  </si>
  <si>
    <t>Gema de ovo pasteurizada</t>
  </si>
  <si>
    <t>Cozer o pato em água temperada com sal, alho, cebola, louro e sumo de limão. Lavar e picar cebola, alho e cenoura e num tacho à parte fazer um estufado adicionando azeite. Ao estufado adicionar o pato já cozido e desfiado, deixar estufar até alourar. Noutro tacho à parte, adicionar cebola, alho e azeite, um terço do chouriço e a água de cozedura do pato, previamente coada, para cozer o arroz. Num tabuleiro colocar uma camada de arroz, outra de pato e outra de arroz. Pincelar com gema de ovo, decorar com o restante chouriço e levar ao forno.</t>
  </si>
  <si>
    <t>Pato com pele</t>
  </si>
  <si>
    <t>Strogonoff de frango/misto (vaca e porco)</t>
  </si>
  <si>
    <t>Peito de frango
Carne de vaca + Carne de porco</t>
  </si>
  <si>
    <t>85.0
42.5 / 42.5</t>
  </si>
  <si>
    <t>90.0
45.0 / 45.0</t>
  </si>
  <si>
    <t>120.0
60.0 / 60.0</t>
  </si>
  <si>
    <t>130.0
65.0 / 65.0</t>
  </si>
  <si>
    <t>Leite</t>
  </si>
  <si>
    <t>Carnes mistas estufadas (vaca e porco) com grão-de-bico e couve lombarda</t>
  </si>
  <si>
    <t>De véspera demolhar o grão-de-bico. Cortar as carnes e temperar com sumo de limão, louro e sal. No dia, lavar e preparar a cenoura aos cubos, o tomate em pedaços pequenos e picar a cebola e o alho. Estufar as carnes, com a cenoura, azeite, cebola picada, alho, louro e tomate. Após cozedura do estufado acrescentar ao preparado a couve-lombarda e o grão-de-bico, previamente cozidos, e parte da água onde foi cozido o grão-de-bico. Deixar apurar e retificar o tempero.</t>
  </si>
  <si>
    <t>Hambúrguer misto estufado</t>
  </si>
  <si>
    <t>Hambúrguer misto</t>
  </si>
  <si>
    <t>Feijoada à portuguesa</t>
  </si>
  <si>
    <t>Feijão vermelho seco</t>
  </si>
  <si>
    <t>Demolhar de véspera o feijão e preparar e temperar a carne de vaca e de porco aos cubos. No dia, cozer o feijão em água e sal. Cozer a vapor (caso as condições o permitam) a couve-lombarda. Fazer um estufado com o azeite, a cebola, o alho e o tomate picados previamente. Adicionar a carne de vaca e porco e a cenoura em pedaços pequenos e parte da água de cozer o feijão. Deixar cozer, mexendo de vez em quando. Verificar se necessita de mais água. Num outro tacho cozer o chouriço de carne também em água. Após a carne estar cozida adicionar a couve escorrida, o chouriço de carne cortado em rodelas e o feijão cozido. Envolver tudo e deixar apurar. No final retificar o tempero.</t>
  </si>
  <si>
    <t>Empadão de carne de vaca</t>
  </si>
  <si>
    <t>Ovo pasteurizado líquido</t>
  </si>
  <si>
    <t>Lavar e picar a cebola e o alho e cortar o tomate em pedaços. Estufar tudo adicionando orégãos, louro e azeite. Juntar a carne picada e o sal. Estufar em lume brando o preparado até ao fim da cozedura. Preparar o puré de batata segundo as indicações da ficha técnica. Colocar num tabuleiro uma camada de puré, a carne no meio e cobrir com o restante puré. Pincelar com ovo e levar ao forno a alourar.</t>
  </si>
  <si>
    <t>Sumo de laranja</t>
  </si>
  <si>
    <t>De véspera, temperar a carne com alho, sal, sumo de limão e as ervas aromáticas indicadas. Lavar as cebolas e o alho. Descascar as cebolas e cortá-las em rodelas e picar o alho. Nos tabuleiros, colocar um pouco de azeite no fundo e seguidamente a cebola e o alho e depois a carne e levar ao forno. No final da cozedura, cortar às fatias.</t>
  </si>
  <si>
    <t>Salada de frango com ovo (massa, cenoura e milho)</t>
  </si>
  <si>
    <t>Ovo em natureza ou pasteurizado</t>
  </si>
  <si>
    <t>Cozer o frango em água, sal e cebola e desfiá-lo após a cozedura. Cozer (em água ou a vapor) os vegetais cortando a cenoura, previamente, em cubinhos e a massa fusili cozer separadamente. Caso o ovo não seja pasteurizado deve ser cozido e descascado. De seguida, dispor no tabuleiro em camadas a massa fusili, os legumes, o frango e o ovo cozido e picado alternadamente. Após servido, pode ser temperado com azeite e vinagre.</t>
  </si>
  <si>
    <t>Costeletas/Febras de porco de cebolada</t>
  </si>
  <si>
    <t>Costeletas de porco
Febras de porco</t>
  </si>
  <si>
    <t>110.0
90.0</t>
  </si>
  <si>
    <t>120.0
100.0</t>
  </si>
  <si>
    <t>150.0
130.0</t>
  </si>
  <si>
    <t>170.0
140.0</t>
  </si>
  <si>
    <t>De véspera preparar e temperar as costeletas/febras com sal, alho, orégãos, salsa e sumo de limão. Dispor a cebola e o tomate às rodelas e a carne num tabuleiro, regar com azeite e levar ao forno convetor ou colocar tudo num tacho e levar ao lume até cozer.</t>
  </si>
  <si>
    <t>Jardineira de frango com cotovelos</t>
  </si>
  <si>
    <t>Picar a cebola, o alho e o tomate e levar ao lume com a carne previamente temperada com sal e orégãos. Ir acrescentando água se necessário deixar estufar até a carne atingir a temperatura e consistência de confecionado.</t>
  </si>
  <si>
    <t>Picar a cebola e o alho. Lavar, cortar o frango aos bocados e temperar com sal, sumo de limão, orégãos, alecrim e alho, de preferência de véspera. Estufar a cebola, o alho, o azeite, o frango e o tomate. Quando o frango estiver tenro, adicionar água e quando esta estiver a ferver, adicionar a massa e mais tarde os legumes (ervilha e feijão verde) previamente cozidos, de preferência, a vapor. Retificar o tempero.</t>
  </si>
  <si>
    <t>Carne de vaca / Vitela</t>
  </si>
  <si>
    <t>Carne de vaca / Vitela estufada aos cubos</t>
  </si>
  <si>
    <t>De véspera, fazer uma marinada com sumo de limão, alho picado, sal, manjericão, salsa, orégãos e um pouco de azeite e envolver na carne deixando esta em ambiente refrigerado até ao momento da confeção. Colocar a carne num tabuleiro untado com azeite e levar ao forno. Depois de atingir a temperatura de confeção, cortar a carne às fatias e servir.</t>
  </si>
  <si>
    <t>Carne de vaca / Vitela assada fatiada</t>
  </si>
  <si>
    <t>Perna de Peru/Peru assado(a)</t>
  </si>
  <si>
    <t>Perna peru/Peru</t>
  </si>
  <si>
    <t>De véspera, lavar a carne e cortar e seguidamente fazer uma marinada de sumo de limão, alho picado, sal e ervas aromáticas e colocar a carne a marinar em ambiente refrigerado. No dia levar a carne a forno quente, em tabuleiro, com a pele virada para cima e um pouco de azeite. Envolver a carne com o caldo que se vai formando, até ficar assado.</t>
  </si>
  <si>
    <t>Lavar e picar a cebola, o tomate e o alho. Estufar a cebola, o alho, o tomate e triturar tudo. Adicionar ervas aromáticas e apurar. Dispor os hambúrgueres em tabuleiro previamente temperados com alho e sal, regar com o azeite e levar ao forno.</t>
  </si>
  <si>
    <t>Hambúrguer no forno</t>
  </si>
  <si>
    <r>
      <t>Febras de porco grelhadas com molho de cogumelos</t>
    </r>
    <r>
      <rPr>
        <vertAlign val="superscript"/>
        <sz val="13"/>
        <color rgb="FF003366"/>
        <rFont val="Trebuchet MS"/>
        <family val="2"/>
      </rPr>
      <t>(12)</t>
    </r>
    <r>
      <rPr>
        <sz val="13"/>
        <color rgb="FF003366"/>
        <rFont val="Trebuchet MS"/>
        <family val="2"/>
      </rPr>
      <t>, Arroz de milho e ervilhas</t>
    </r>
  </si>
  <si>
    <r>
      <t>Carne à bolonhesa</t>
    </r>
    <r>
      <rPr>
        <vertAlign val="superscript"/>
        <sz val="13"/>
        <color rgb="FF003366"/>
        <rFont val="Trebuchet MS"/>
        <family val="2"/>
      </rPr>
      <t xml:space="preserve">(1)(3)(6)(7)(12) </t>
    </r>
    <r>
      <rPr>
        <sz val="13"/>
        <color rgb="FF003366"/>
        <rFont val="Trebuchet MS"/>
        <family val="2"/>
      </rPr>
      <t>com Esparguete</t>
    </r>
    <r>
      <rPr>
        <vertAlign val="superscript"/>
        <sz val="13"/>
        <color rgb="FF003366"/>
        <rFont val="Trebuchet MS"/>
        <family val="2"/>
      </rPr>
      <t>(1)</t>
    </r>
  </si>
  <si>
    <t>Feijão vermelho e couve-lombarda</t>
  </si>
  <si>
    <t>Grão-de-bico com nabiça</t>
  </si>
  <si>
    <r>
      <t>Nabo com espinafres</t>
    </r>
    <r>
      <rPr>
        <vertAlign val="superscript"/>
        <sz val="13"/>
        <color rgb="FF003366"/>
        <rFont val="Trebuchet MS"/>
        <family val="2"/>
      </rPr>
      <t>(9)</t>
    </r>
  </si>
  <si>
    <r>
      <t>Alho francês com cenoura e nabo</t>
    </r>
    <r>
      <rPr>
        <vertAlign val="superscript"/>
        <sz val="13"/>
        <color rgb="FF003366"/>
        <rFont val="Trebuchet MS"/>
        <family val="2"/>
      </rPr>
      <t>(9)</t>
    </r>
  </si>
  <si>
    <t>Creme de cenoura com couve-flor</t>
  </si>
  <si>
    <t>Feijão branco com couve portuguesa</t>
  </si>
  <si>
    <t>Creme de abóbora com ervilha</t>
  </si>
  <si>
    <t>Grão-de-bico com couve-lombarda</t>
  </si>
  <si>
    <t>Curgete e macedónia</t>
  </si>
  <si>
    <r>
      <t>Creme de feijão-verde</t>
    </r>
    <r>
      <rPr>
        <vertAlign val="superscript"/>
        <sz val="13"/>
        <color rgb="FF003366"/>
        <rFont val="Trebuchet MS"/>
        <family val="2"/>
      </rPr>
      <t>(9)</t>
    </r>
  </si>
  <si>
    <t>Nabo, cenoura e couve branca</t>
  </si>
  <si>
    <t>Empadão de lentilhas/soja</t>
  </si>
  <si>
    <t>Empadão de soja com feijão vermelho/ervilha</t>
  </si>
  <si>
    <t>40.0
40.0</t>
  </si>
  <si>
    <t>50.0
50.0</t>
  </si>
  <si>
    <t>60.0
60.0</t>
  </si>
  <si>
    <t>80.0
80.0</t>
  </si>
  <si>
    <t>Feijão vermelho
Ervilhas</t>
  </si>
  <si>
    <t>20.0
30.0</t>
  </si>
  <si>
    <t>Favas</t>
  </si>
  <si>
    <t>Cogumelos com favas à portuguesa</t>
  </si>
  <si>
    <t>Laminar os cogumelos e temperá-los com alho, limão, e orégãos e deixar a marinar de preferência de véspera. Cortar a batata aos cubos e cozer e depois de cozidas deixar no forno a alourar, ou em alternativa, fritar as batatas em óleo. Cozer as favas de preferência a vapor. Picar a cebola e o alho e estufar com os cogumelos e com as favas. Às batatas louras ou fritas, e após escorridas, adicionar o preparado dos cogumelos com as favas, os coentros, e misturar tudo. Por fim, adicionar as azeitonas.</t>
  </si>
  <si>
    <t>Lentilhas à bolonhesa</t>
  </si>
  <si>
    <t>Soja à Gomes de Sá</t>
  </si>
  <si>
    <t>Batatas com lentilhas, legumes e broa no forno</t>
  </si>
  <si>
    <t>Couve flor</t>
  </si>
  <si>
    <t>Cozer as lentilhas em água e sal (previamente demolhadas).Triturar a broa com salsa. Cortar e cozer a couve flor e a cenoura de preferência a vapor. Estufar a cebola, o azeite, o alho picado e a folha de louro, e juntar as lentilhas e os legumes. Descascar as batatas, cortar em rodelas finas e cozer de preferência a vapor. Dispor num tabuleiro as batatas, o preparado de lentilhas e por cima polvilhar com o picado de broa de milho e salsa. Regar com o restante azeite e levar ao forno.</t>
  </si>
  <si>
    <t>Hambúrguer de cogumelos com feijão preto e molho de ervilhas</t>
  </si>
  <si>
    <t>Feijão preto</t>
  </si>
  <si>
    <t>Pimento
Tomate</t>
  </si>
  <si>
    <t>Soja fina
Lentilhas</t>
  </si>
  <si>
    <t>Pimento/ tomate recheado com bolonhesa de soja / lentilhas e ervilhas</t>
  </si>
  <si>
    <t>60.0
50.0</t>
  </si>
  <si>
    <t>70.0
50.0</t>
  </si>
  <si>
    <t>100.0
80.0</t>
  </si>
  <si>
    <t>110.0
80.0</t>
  </si>
  <si>
    <t>Soja estufada</t>
  </si>
  <si>
    <t>Soja de tomatada</t>
  </si>
  <si>
    <t>Soja estufada com cenoura e favas/ervilhas</t>
  </si>
  <si>
    <t>Hidratar a soja. Estufar o tomate cortado aos pedaços e a cebola cortada às meias luas, o alho com o azeite. Adicionar a soja ao estufado e deixar apurar.</t>
  </si>
  <si>
    <t>Favas
Ervilhas</t>
  </si>
  <si>
    <t>Ervilhas + Lentilhas</t>
  </si>
  <si>
    <t>65.0 + 20.0</t>
  </si>
  <si>
    <t>80.0 + 25.0</t>
  </si>
  <si>
    <t>100.0 + 30.0</t>
  </si>
  <si>
    <t>115.0 + 40.0</t>
  </si>
  <si>
    <t>Soja estufada com cenoura e feijão catarino</t>
  </si>
  <si>
    <t>Feijão catarino</t>
  </si>
  <si>
    <t>Soja de cebolada / 3 feijões de cebolada</t>
  </si>
  <si>
    <t>3 feijões:</t>
  </si>
  <si>
    <t>Feijão branco</t>
  </si>
  <si>
    <t>Feijão manteiga</t>
  </si>
  <si>
    <t>Gratinado de leguminosas com legumes no forno</t>
  </si>
  <si>
    <t>Ervilhas + Favas</t>
  </si>
  <si>
    <t>Feijão branco + Feijão manteiga</t>
  </si>
  <si>
    <t>Feijão preto + Feijão branco</t>
  </si>
  <si>
    <t>Ervilhas + Grão de bico</t>
  </si>
  <si>
    <t>65 + 65</t>
  </si>
  <si>
    <t>80 + 80</t>
  </si>
  <si>
    <t>100 + 100</t>
  </si>
  <si>
    <t>115 + 115</t>
  </si>
  <si>
    <t>35 + 35</t>
  </si>
  <si>
    <t>40 + 40</t>
  </si>
  <si>
    <t>65 + 20</t>
  </si>
  <si>
    <t>80 + 25</t>
  </si>
  <si>
    <t>100 + 30</t>
  </si>
  <si>
    <t>115 + 40</t>
  </si>
  <si>
    <t>Deixar o feijão/grão a demolhar no dia anterior. No dia, cozer o(s) feijão(ões)/grão e ervilha (quando aplicável) em água (ou a vapor) com sal. Lavar e cortar em pedaços pequenos todos os legumes. Picar a cebola, os alhos, coentros, adicionar o azeite e os restantes legumes e deixar estufar, retificando o tempero no final. Dispor no tabuleiro o(s) feijão(ões)/grão e ervilha (quando aplicável), regar com o estufado anterior. Regar com bebida de soja e salpicar com orégãos e levar ao forno a gratinar.</t>
  </si>
  <si>
    <t>Salteado de favas com cenoura e cogumelos</t>
  </si>
  <si>
    <t>Vegetais assados com cogumelos, feijão-frade e molho verde</t>
  </si>
  <si>
    <t>Feijão frade</t>
  </si>
  <si>
    <t>Massada de feijão preto com cogumelos e coentros/ Massada de lentilhas com ervilhas e coentros</t>
  </si>
  <si>
    <t>Feijão preto
Lentilhas</t>
  </si>
  <si>
    <t>Cogumelos
Ervilhas</t>
  </si>
  <si>
    <t>Arroz de soja com feijão vermelho</t>
  </si>
  <si>
    <t>Feijão vermelho</t>
  </si>
  <si>
    <t>Deixar o feijão a demolhar no dia anterior. No dia hidratar a soja. Cozer o feijão em água e sal. Picar a cebola, o alho e o louro e estufar com azeite. Adicionar a soja e deixar estufar. Adicionar o feijão, adicionar a água e deixar levantar fervura e juntar o arroz. No final levar ao forno a dourar (se indicado).</t>
  </si>
  <si>
    <t>Hidratar a soja. Estufar cebola picada com alho cortado, azeite e a couve lombarda previamente cozida, de preferência a vapor. Adicionar a soja ao estufado e levar ao lume, deixando apurar.</t>
  </si>
  <si>
    <t>Soja estufada com cenoura e couve-lombarda</t>
  </si>
  <si>
    <t>Almôndegas/ Hambúrger/ Croquetes de feijão vermelho/feijão preto/ lentilhas/grão-de-bico/ com aveia/cenoura no forno</t>
  </si>
  <si>
    <t>Grão-de-bico</t>
  </si>
  <si>
    <t>Almôndegas/hambúrguer com molho de tomate</t>
  </si>
  <si>
    <t>Rancho Vegetariano</t>
  </si>
  <si>
    <t>De véspera demolhar o grão-de-bico. No dia, preparar a cenoura aos cubos e a couve-lombarda em gomos. Cozer o grão-de-bico em água e sal. Estufar a cenoura e a couve-lombarda em azeite, sal, cebola picada, alho, louro e tomate. Após cozedura do estufado acrescentar ao preparado o grão-de-bico, a água onde cozeu o grão-de-bico, e depois de apurar um pouco a massa. Deixar cozer a massa e retificar o tempero.</t>
  </si>
  <si>
    <t>Jardineira vegetariana</t>
  </si>
  <si>
    <t>Colocar a soja a hidratar. Picar a cebola e o alho. Estufar a cebola, o alho, o azeite, os orégãos, o alecrim, a soja e o tomate. Quando estiver cozinhado, adicionar água e quando esta estiver a ferver, adicionar a massa e mais tarde os legumes previamente cozidos, de preferência, a vapor. No final retificar o tempero.</t>
  </si>
  <si>
    <t>Feijoada Vegetariana</t>
  </si>
  <si>
    <t>Salada de 3 feijões com batata, cenoura e feijão-verde</t>
  </si>
  <si>
    <t>Deixar os feijões a demolhar no dia anterior. No dia, cozer os feijões em água com sal. Cozer o feijão verde, a cenoura e as batatas, de preferência a vapor, previamente lavados e cortados em porções pequenas, e escorrer. De seguida, colocar os legumes e a batata num tabuleiro e dispor os feijões, por cima dos mesmos. Envolver tudo muito bem sem desfazer muito. Após servido, pode ser temperado com azeite e vinagre.</t>
  </si>
  <si>
    <t>Salada de 2 feijões com espirais e legumes</t>
  </si>
  <si>
    <t>Deixar o feijão a demolhar no dia anterior. No dia, cozer os dois tipos de feijão em água com sal. Cozer os vegetais cortando a cenoura previamente (em água ou a vapor) e a massa espiral separadamente. De seguida, dispor no tabuleiro em camadas a massa espiral, os feijões e os legumes alternadamente. Após servido, pode ser temperado com azeite e vinagre.</t>
  </si>
  <si>
    <t>2 feijões:</t>
  </si>
  <si>
    <t>Salada de grão-de-bico com espirais, cenoura, milho e feijão verde</t>
  </si>
  <si>
    <t>Salada de feijão-frade, batata, cenoura, feijão-verde/ Salada de feijão-frade com batata, brócolos, cenoura, milho</t>
  </si>
  <si>
    <t>Cenoura + Feijão verde</t>
  </si>
  <si>
    <t>Cenoura + Brócolos + Milho</t>
  </si>
  <si>
    <t>50 + 50</t>
  </si>
  <si>
    <t>De véspera, demolhar o feijão-frade. No dia cozer o feijão-frade, as batatas e as cenouras aos cubinhos e os restantes legumes (feijão-verde, brócolos e milho) em água e sal ou de preferência ao vapor. Após cozido, envolver todos os elementos, delicadamente, e adicionar azeite e vinagre. Colocar a cebola e a salsa picada à disposição.</t>
  </si>
  <si>
    <t>De véspera, demolhar o grão/ feijão. No dia cozer o grão/feijão, as batatas e as cenouras aos cubinhos e os restantes legumes em água e sal ou a vapor. Após cozido, envolver todos os elementos delicadamente e adicionar azeite e vinagre. Colocar a cebola e a salsa picada à disposição.</t>
  </si>
  <si>
    <t>Grão-de bico</t>
  </si>
  <si>
    <t>Feijão verde + Cenoura</t>
  </si>
  <si>
    <t>40 + 50</t>
  </si>
  <si>
    <t>100 + 80</t>
  </si>
  <si>
    <t>50 + 30</t>
  </si>
  <si>
    <t>60 + 40</t>
  </si>
  <si>
    <t>75 + 60</t>
  </si>
  <si>
    <t>90 + 70</t>
  </si>
  <si>
    <t>Cogumelos + Cenoura</t>
  </si>
  <si>
    <t>Grão-de-bico/ Feijão vermelho/ Feijão branco/ Feijão preto estufado com cenoura e couve-lombarda</t>
  </si>
  <si>
    <t>Feijão vermelho/branco/preto</t>
  </si>
  <si>
    <t>Arroz de leguminosas com cenoura, tomate, pimento e alho francês</t>
  </si>
  <si>
    <t>Ervilhas/Favas</t>
  </si>
  <si>
    <t>Ervilhas + lentilhas</t>
  </si>
  <si>
    <t xml:space="preserve">100 + 30 </t>
  </si>
  <si>
    <t>Arroz lentilhas com cenoura e alho francês</t>
  </si>
  <si>
    <t>Feijoada de feijão branco com cogumelos</t>
  </si>
  <si>
    <t>Ervilhas estufadas com cenoura e cogumelos</t>
  </si>
  <si>
    <t>Lentilhas
Ervilhas</t>
  </si>
  <si>
    <t>40.0
130.0</t>
  </si>
  <si>
    <t>50.0
160.0</t>
  </si>
  <si>
    <t>60.0
200.0</t>
  </si>
  <si>
    <t>80.0
230.0</t>
  </si>
  <si>
    <t>Salada de grão-de-bico/ feijão vermelho com batata e legumes (feijão-verde e cenoura) / (cogumelo, cenoura) / salada camponesa</t>
  </si>
  <si>
    <r>
      <t>Salada de 3 Feijões com batata cenoura e feijão verde</t>
    </r>
    <r>
      <rPr>
        <vertAlign val="superscript"/>
        <sz val="13"/>
        <color rgb="FF003366"/>
        <rFont val="Trebuchet MS"/>
        <family val="2"/>
      </rPr>
      <t>(12)</t>
    </r>
  </si>
  <si>
    <r>
      <t>Gratinado de leguminosas (feijão branco e feijão preto) com legumes (cenoura, alho francês, pimento) no forno</t>
    </r>
    <r>
      <rPr>
        <vertAlign val="superscript"/>
        <sz val="13"/>
        <color rgb="FF003366"/>
        <rFont val="Trebuchet MS"/>
        <family val="2"/>
      </rPr>
      <t>(6)(9)</t>
    </r>
    <r>
      <rPr>
        <sz val="13"/>
        <color rgb="FF003366"/>
        <rFont val="Trebuchet MS"/>
        <family val="2"/>
      </rPr>
      <t>, Batata alourada</t>
    </r>
  </si>
  <si>
    <r>
      <t>Ervilhas estufadas com legumes (cenoura, pimento e alho francês)</t>
    </r>
    <r>
      <rPr>
        <vertAlign val="superscript"/>
        <sz val="13"/>
        <color rgb="FF003366"/>
        <rFont val="Trebuchet MS"/>
        <family val="2"/>
      </rPr>
      <t>(9)</t>
    </r>
    <r>
      <rPr>
        <sz val="13"/>
        <color rgb="FF003366"/>
        <rFont val="Trebuchet MS"/>
        <family val="2"/>
      </rPr>
      <t>, Massa fusilli cozida</t>
    </r>
    <r>
      <rPr>
        <vertAlign val="superscript"/>
        <sz val="13"/>
        <color rgb="FF003366"/>
        <rFont val="Trebuchet MS"/>
        <family val="2"/>
      </rPr>
      <t>(1)</t>
    </r>
  </si>
  <si>
    <r>
      <t>Lentilhas à bolonhesa</t>
    </r>
    <r>
      <rPr>
        <vertAlign val="superscript"/>
        <sz val="13"/>
        <color rgb="FF003366"/>
        <rFont val="Trebuchet MS"/>
        <family val="2"/>
      </rPr>
      <t xml:space="preserve"> </t>
    </r>
    <r>
      <rPr>
        <sz val="13"/>
        <color rgb="FF003366"/>
        <rFont val="Trebuchet MS"/>
        <family val="2"/>
      </rPr>
      <t>com Esparguete</t>
    </r>
    <r>
      <rPr>
        <vertAlign val="superscript"/>
        <sz val="13"/>
        <color rgb="FF003366"/>
        <rFont val="Trebuchet MS"/>
        <family val="2"/>
      </rPr>
      <t>(1)</t>
    </r>
  </si>
  <si>
    <t>Deixar o feijão a demolhar de véspera. No dia, cozer o feijão em água e sal. Num tabuleiro forrado com papel vegetal colocar o alho francês, o milho e a abóbora. Adicionar orégãos e sal. Envolver bem e levar ao forno, mexendo os vegetais, pelo menos, uma vez até amaciarem e ganharem cor. Ao feijão-frade adicionar o molho verde (salsa picada, azeite e vinagre). Servir os vegetais acompanhado do feijão-frade.</t>
  </si>
  <si>
    <r>
      <t>Vegetais assados com cogumelos, feijão-frade e molho verde</t>
    </r>
    <r>
      <rPr>
        <vertAlign val="superscript"/>
        <sz val="13"/>
        <color rgb="FF003366"/>
        <rFont val="Trebuchet MS"/>
        <family val="2"/>
      </rPr>
      <t>(9)(12)</t>
    </r>
    <r>
      <rPr>
        <sz val="13"/>
        <color rgb="FF003366"/>
        <rFont val="Trebuchet MS"/>
        <family val="2"/>
      </rPr>
      <t>, Batata assada</t>
    </r>
  </si>
  <si>
    <r>
      <t>Ervilhas estufadas com cenoura e cogumelos</t>
    </r>
    <r>
      <rPr>
        <vertAlign val="superscript"/>
        <sz val="13"/>
        <color rgb="FF003366"/>
        <rFont val="Trebuchet MS"/>
        <family val="2"/>
      </rPr>
      <t>(12)</t>
    </r>
    <r>
      <rPr>
        <sz val="13"/>
        <color rgb="FF003366"/>
        <rFont val="Trebuchet MS"/>
        <family val="2"/>
      </rPr>
      <t>, Arroz branco</t>
    </r>
  </si>
  <si>
    <r>
      <t>Soja à Gomes de Sá</t>
    </r>
    <r>
      <rPr>
        <vertAlign val="superscript"/>
        <sz val="13"/>
        <color rgb="FF003366"/>
        <rFont val="Trebuchet MS"/>
        <family val="2"/>
      </rPr>
      <t>(1)(6)(8)(11)(13)</t>
    </r>
  </si>
  <si>
    <r>
      <t>Salteado de favas com cenoura e cogumelos</t>
    </r>
    <r>
      <rPr>
        <vertAlign val="superscript"/>
        <sz val="13"/>
        <color rgb="FF003366"/>
        <rFont val="Trebuchet MS"/>
        <family val="2"/>
      </rPr>
      <t>(12)</t>
    </r>
    <r>
      <rPr>
        <sz val="13"/>
        <color rgb="FF003366"/>
        <rFont val="Trebuchet MS"/>
        <family val="2"/>
      </rPr>
      <t>, Arroz de feijão</t>
    </r>
  </si>
  <si>
    <r>
      <t>Tomate recheado com bolonhesa de soja e ervilhas</t>
    </r>
    <r>
      <rPr>
        <vertAlign val="superscript"/>
        <sz val="13"/>
        <color rgb="FF003366"/>
        <rFont val="Trebuchet MS"/>
        <family val="2"/>
      </rPr>
      <t>(1)(6)(8)(11)</t>
    </r>
    <r>
      <rPr>
        <sz val="13"/>
        <color rgb="FF003366"/>
        <rFont val="Trebuchet MS"/>
        <family val="2"/>
      </rPr>
      <t>, Esparguete</t>
    </r>
    <r>
      <rPr>
        <vertAlign val="superscript"/>
        <sz val="13"/>
        <color rgb="FF003366"/>
        <rFont val="Trebuchet MS"/>
        <family val="2"/>
      </rPr>
      <t>(1)</t>
    </r>
  </si>
  <si>
    <r>
      <t>Salada de feijão com batata e legumes (cenoura e feijão verde)</t>
    </r>
    <r>
      <rPr>
        <vertAlign val="superscript"/>
        <sz val="13"/>
        <color rgb="FF003366"/>
        <rFont val="Trebuchet MS"/>
        <family val="2"/>
      </rPr>
      <t>(12)</t>
    </r>
  </si>
  <si>
    <r>
      <t>Almôndegas de feijão vermelho com aveia e cenoura estufadas</t>
    </r>
    <r>
      <rPr>
        <vertAlign val="superscript"/>
        <sz val="13"/>
        <color rgb="FF003366"/>
        <rFont val="Trebuchet MS"/>
        <family val="2"/>
      </rPr>
      <t>(1)(12)</t>
    </r>
    <r>
      <rPr>
        <sz val="13"/>
        <color rgb="FF003366"/>
        <rFont val="Trebuchet MS"/>
        <family val="2"/>
      </rPr>
      <t>, Puré de batata</t>
    </r>
    <r>
      <rPr>
        <vertAlign val="superscript"/>
        <sz val="13"/>
        <color rgb="FF003366"/>
        <rFont val="Trebuchet MS"/>
        <family val="2"/>
      </rPr>
      <t>(6)</t>
    </r>
    <r>
      <rPr>
        <sz val="13"/>
        <color rgb="FF003366"/>
        <rFont val="Trebuchet MS"/>
        <family val="2"/>
      </rPr>
      <t xml:space="preserve"> e Macedónia de legumes</t>
    </r>
  </si>
  <si>
    <t>Flocos de aveia</t>
  </si>
  <si>
    <r>
      <t>Hambúrger de lentilhas estufado em molho de tomate</t>
    </r>
    <r>
      <rPr>
        <vertAlign val="superscript"/>
        <sz val="13"/>
        <color rgb="FF003366"/>
        <rFont val="Trebuchet MS"/>
        <family val="2"/>
      </rPr>
      <t>(1)(12)</t>
    </r>
    <r>
      <rPr>
        <sz val="13"/>
        <color rgb="FF003366"/>
        <rFont val="Trebuchet MS"/>
        <family val="2"/>
      </rPr>
      <t xml:space="preserve"> com Arroz de cenoura</t>
    </r>
  </si>
  <si>
    <r>
      <t>Soja de tomatada</t>
    </r>
    <r>
      <rPr>
        <vertAlign val="superscript"/>
        <sz val="13"/>
        <color rgb="FF003366"/>
        <rFont val="Trebuchet MS"/>
        <family val="2"/>
      </rPr>
      <t>(1)(6)(8)(11)</t>
    </r>
    <r>
      <rPr>
        <sz val="13"/>
        <color rgb="FF003366"/>
        <rFont val="Trebuchet MS"/>
        <family val="2"/>
      </rPr>
      <t xml:space="preserve"> com Massa fusilli salpicada com ervilhas</t>
    </r>
    <r>
      <rPr>
        <vertAlign val="superscript"/>
        <sz val="13"/>
        <color rgb="FF003366"/>
        <rFont val="Trebuchet MS"/>
        <family val="2"/>
      </rPr>
      <t>(1)</t>
    </r>
  </si>
  <si>
    <r>
      <t>Arroz de favas com legumes (tomate, cenoura, pimento e alho francês)</t>
    </r>
    <r>
      <rPr>
        <vertAlign val="superscript"/>
        <sz val="13"/>
        <color rgb="FF003366"/>
        <rFont val="Trebuchet MS"/>
        <family val="2"/>
      </rPr>
      <t>(9)</t>
    </r>
  </si>
  <si>
    <r>
      <t>Rancho vegetariano (grão, cenoura, couve, massa cotovelos)</t>
    </r>
    <r>
      <rPr>
        <vertAlign val="superscript"/>
        <sz val="13"/>
        <color rgb="FF003366"/>
        <rFont val="Trebuchet MS"/>
        <family val="2"/>
      </rPr>
      <t>(1)</t>
    </r>
  </si>
  <si>
    <t>Deixar as lentilhas a demolhar no dia anterior. Hidratar a soja (caso se aplique). No dia, cozer as lentilhas em água (ou a vapor) com sal. Estufar as lentilhas ou a soja, com tomate, cebola, louro, orégãos e cenoura (previamente cozida aos cubinhos) e azeite. Num tabuleiro dispor alternadamente camadas de puré de batata (feito de acordo com as indicações referidas nas fichas técnicas dos acompanhamentos - puré vegan) e lentilhas/soja e levar ao forno a alourar.</t>
  </si>
  <si>
    <t>Deixar o feijão vermelho a demolhar no dia anterior. Hidratar a soja. No dia, cozer o feijão/ervilhas em água (ou a vapor) com sal. Estufar a soja com feijão/ervilhas, previamente escorrido, com tomate, cebola, louro, orégãos e cenoura (previamente cozida aos cubinhos) e azeite. Num tabuleiro dispor alternadamente camadas de puré de batata (feito de acordo com as indicações referidas nas fichas técnicas dos acompanhamentos - puré vegan) e soja com feijão/ervilhas e levar ao forno a alourar.</t>
  </si>
  <si>
    <t>Hidratar a soja. Cortar as cebolas e os alhos às rodelas e alourar ligeiramente com um pouco de azeite. Estufar a soja. Num tabuleiro colocar as batatas (ás rodelas), a soja e a cebola. Mexer tudo ligeiramente. Colocar o preparado num tabuleiro. Levar ao forno bem quente e servir com azeitonas pretas e salsa picada, previamente lavada e desinfetada.</t>
  </si>
  <si>
    <t xml:space="preserve">Cozer as lentilhas em água e sal (previamente demolhadas). Cortar e cozer os legumes em água e sal. Estufar a cebola, o azeite, o alho picado e a folha de louro. Juntar as lentilhas e os legumes e deixar apurar. </t>
  </si>
  <si>
    <t>Deixar as lentilhas a demolhar no dia anterior. No dia, cozer as lentilhas em água (ou a vapor) com sal. Lavar e picar a cebola, o alho e a salsa e o tomate. Cortar o tomate em pedaços. Estufar os ingredientes referidos com azeite e orégãos. Adicionar as lentilhas previamente cozidas e escorridas, podendo utilizar a água de cozer as lentilhas para o estufado. Levar a lume brando o preparado até ao fim a cozedura. Retificar o tempero</t>
  </si>
  <si>
    <t>Hidratar a soja. Lavar e picar a cebola e o alho e o alecrim, juntar o azeite e o louro e levar ao lume. Ao preparado adicionar a soja, o sal e deixar até ao final da cozedura.</t>
  </si>
  <si>
    <t>Hidratar a soja. Estufar cebola picada com alho cortado, azeite e as favas/ervilhas previamente cozidas, de preferência a vapor. Adicionar a soja ao estufado e levar ao lume, deixando apurar.</t>
  </si>
  <si>
    <t>Leguminosas estufadas com legumes (cenoura, pimento e alho francês)</t>
  </si>
  <si>
    <t>Deixar as lentilhas a demolhar no dia anterior. No dia, cozer as lentilhas e/ ou as ervilhas em água (ou a vapor) com sal. Lavar, descascar e cortar todos os legumes em porções pequenas. Picar a cebola, os alhos e os coentros, adicionar os legumes, o azeite e deixar estufar. Juntar as ervilhas ou as ervilhas + lentilhas. Envolver tudo e deixar apurar. No final retificar o tempero.</t>
  </si>
  <si>
    <t>De véspera colocar o feijão a demolhar e no próprio dia cozê-lo em água e sal. No dia colocar a soja a hidratar. Lavar e picar a cebola e o alho e o alecrim, juntar o azeite e o louro e levar ao lume. Ao preparado adicionar a soja, o sal e deixar estufar, por fim adicionar o feijão e se necessário a água de cozer o feijão, deixando ao lume até ao final da cozedura.</t>
  </si>
  <si>
    <t>Deixar o feijão a demolhar no dia anterior. No dia, hidratar a soja e cozer o feijão em água (ou a vapor) com sal e escorrer. Cortar a cebola e o tomate às rodelas finas, adicionar o alho e o azeite e estufar lentamente. Quando pronto, adicionar os feijões/soja, envolver e deixar estufar (no caso do feijão adicionar as várias ervas aromáticas nesta fase). No final retificar o tempero.</t>
  </si>
  <si>
    <t>Lavar, descascar e cortar em pedaços pequenos os legumes. Cozer, de preferência a vapor, os legumes e as favas e adicionar sal. No tacho, colocar o azeite, a cebola, o alho finamente picado e as ervas aromáticas, deixar alourar e adicionar os legumes e as favas. Envolver tudo e deixar apurar e salpicar com salsa picada, previamente lavada e desinfetada.</t>
  </si>
  <si>
    <t>Deixar o feijão/lentilhas a demolhar no dia anterior. Descascar a cebola, o alho e picá-los. Deitar num tacho com um fio de azeite e estufar juntamente com o tomate pelado, a cenoura previamente cozida cortada aos cubinhos e os cogumelos e um pouco de sal. Adicionar o feijão/lentilhas e ervilhas (quando aplicável) previamente cozido. Adicionar a água de cozer o feijão/lentilhas e quando ferver colocar a massa. No final retificar o tempero e colocar os coentros picados, previamente lavados e desinfetados.</t>
  </si>
  <si>
    <t>Preparar e confecionar segundo a ficha técnica V23. Num tacho colocar tomate cortado em pedaços, cebola picada, salsa, azeite, orégãos e sal e levar a estufar. Triturar tudo. Após o preparo das almôndegas/hambúrgueres regar com o preparado anterior e levar de novo ao forno.</t>
  </si>
  <si>
    <t>De véspera demolhar o feijão. No dia, preparar a cenoura aos cubos e a couve-lombarda em gomos. Cozer o feijão em água e sal. Estufar a cenoura e a couve-lombarda em azeite, sal, cebola picada, alho, louro e tomate. Após cozedura do estufado acrescentar ao preparado o feijão e um pouco da água onde cozeu o feijão. No final retificar o tempero.</t>
  </si>
  <si>
    <t>Deixar o grão a demolhar no dia anterior. No dia, cozer o grão em água (ou a vapor) com sal. Cozer os vegetais (em água ou a vapor) e a massa espiral separadamente. De seguida, dispor no tabuleiro em camadas a massa espiral, o grão-de-bico e os legumes alternadamente. Após servido, pode ser temperado com azeite e vinagre. Ralar a cenoura e depois misturar ao preparado anterior.</t>
  </si>
  <si>
    <t>Deixar o grão-de-bico/feijão a demolhar no dia anterior. No dia, cozer o grão-de-bico/feijão em água e sal. Lavar e cortar a cenoura em cubos e a couve em tiras e cozer em água e sal ou, de preferência, a vapor. Lavar e picar a cebola, e o alho, juntar o azeite, as ervas aromáticas e levar ao lume. Adicionar o grão/feijão, a cenoura, a couve, previamente cozidas e deixar apurar.</t>
  </si>
  <si>
    <t>Deixar a lentilha a demolhar no dia anterior. No dia, cozer as lentilhas e/ou as ervilhas em água (ou a vapor) com sal. Lavar, descascar e cortar todos os legumes em porções pequenas. Picar a cebola, os alhos e os coentros, adicionar os legumes, o azeite e deixar estufar. Juntar as ervilhas ou as ervilhas + lentilhas. Envolver tudo e deixar apurar. No final adicionar água, de preferência a de cozer as leguminosas, e por fim juntar o arroz e deixar cozer. No final retificar o tempero.</t>
  </si>
  <si>
    <t>Deixar as lentilhas a demolhar no dia anterior. No dia, cozer as lentilhas em água e sal. Picar a cebola e o alho. Adicionar os legumes previamente partidos, com azeite, cebola picada, alho, louro, cebolinho e tomilho. Após cozedura adicionar as lentilhas, adicionar a água e deixar levantar fervura e juntar o arroz. No final levar ao forno a dourar (se indicado).</t>
  </si>
  <si>
    <t>De véspera demolhar o feijão branco. No dia, preparar a cenoura aos cubos e a couve-lombarda em gomos. Cozer o feijão em água e sal. Estufar a cenoura, os cogumelos, a couve-lombarda em azeite, sal, cebola picada, alho, louro e tomate. Após cozedura do estufado acrescentar ao preparado o feijão e um pouco da água onde cozeu o feijão. No final retificar o tempero.</t>
  </si>
  <si>
    <t xml:space="preserve">Cozer as ervilhas em água e sal. Cortar e cozer os legumes em água e sal. Estufar a cebola, o azeite, o alho picado e a folha de louro, e juntar as ervilhas e os legumes. </t>
  </si>
  <si>
    <t>Arroz de feijão manteiga com cogumelos, cenoura e couve-lombarda</t>
  </si>
  <si>
    <t>Deixar o feijão manteiga a demolhar no dia anterior. No dia, cozer o feijão manteiga em água e sal. Picar a cebola e o alho. Num tacho colocar alho, azeite, cebola picada, cenoura previamente ralada, os cogumelos, o louro e deixar estufar. Adicionar o feijão branco, a couve-lombarda, previamente cozidas (preferência a vapor), a água de cozer o feijão e deixar levantar fervura. Por fim adicionar o arroz.</t>
  </si>
  <si>
    <t>Ervilhas p/ jardineira</t>
  </si>
  <si>
    <t>Feijão verde p/ jardineira</t>
  </si>
  <si>
    <t>Cenoura p/ jardineira</t>
  </si>
  <si>
    <t>Carne de vaca p/ feijoada/rancho</t>
  </si>
  <si>
    <t>Carne de porco p/ feijoada/rancho</t>
  </si>
  <si>
    <t xml:space="preserve">Ervilhas </t>
  </si>
  <si>
    <t>Coxa/Perna de frango
Frango</t>
  </si>
  <si>
    <t>Alho  seco</t>
  </si>
  <si>
    <t>De véspera, lavar, preparar e temperar a carne com uma marinada de sumo de limão, alho picado, sal e ervas aromáticas e reservar em ambiente refrigerado. Posteriormente levar as coxas/pernas de frango/frango com azeite ao forno, previamente quente, disposto em tabuleiro até assar.</t>
  </si>
  <si>
    <t>Frango inteiro com pele</t>
  </si>
  <si>
    <t>Frango peito</t>
  </si>
  <si>
    <t>Âzeite p/ prato</t>
  </si>
  <si>
    <t>Lentilhas
Soja fina</t>
  </si>
  <si>
    <t>De véspera limpar e cortar a carne em peças e temperar com sal, sumo de limão e alho. No dia, lavar e picar a cebola, o alho e a salsa e cortar o tomate em pedaços pequenos. Estufar os ingredientes referidos com ervilha e azeite. Adicionar a carne ao preparado, em lume médio até cozer.</t>
  </si>
  <si>
    <t>20.0
20.0</t>
  </si>
  <si>
    <t>10.0
20.0</t>
  </si>
  <si>
    <t>15.0
30.0</t>
  </si>
  <si>
    <t>5.0
20.0</t>
  </si>
  <si>
    <t>Carne de vaca p/ feijoada-rancho</t>
  </si>
  <si>
    <t>Carne de porco p/ feijoada-rancho</t>
  </si>
  <si>
    <t>Cortar as carnes e temperar com sumo de limão, louro e sal. No dia, lavar e preparar a cenoura aos cubos e picar a cebola e o alho. Estufar as carnes, com a cenoura, azeite, cebola picada, alho, e louro. Após cozedura adicionar água e deixar levantar fervura para juntar o arroz. Após cozedura, polvilhar com salsa.</t>
  </si>
  <si>
    <t>Lavar e picar a cebola e o alho e cortar o tomate em pedaços pequenos. Estufar a cebola, o alho, o tomate, o azeite, os orégãos e triturar tudo. Dispor os hambúrgueres em tabuleiro e regar com o estufado anterior, salpicar com a salsa e levar ao forno ou colocar os hambúrgueres no tacho junto com o estufado e a salsa e levar ao lume até atingir a temperatura de confeção.</t>
  </si>
  <si>
    <t>Cortar as carnes em tirinhas pequenas e temperar de preferência de véspera, com sumo de limão e sal. Lavar e picar o alho e a cebola, juntar a carne, regar com azeite e levar a lume brando. Antes do final da cozedura, adicionar os cogumelos e o leite até apurar.</t>
  </si>
  <si>
    <t>Lavar o tomate, a cebola e o alho. Num tacho colocar tomate cortado em pedaços, cebola picada, salsa, azeite, orégãos e levar a estufar. Triturar tudo e retificar o tempero. Adicionar as almôndegas ao preparado anterior e levar ao lume ou dispô-las em tabuleiros regado com o estufado anterior e levar ao forno.</t>
  </si>
  <si>
    <t>Cortar o peito de frango em fatias pequenas e temperar (sal, alho, sumo de limão) de preferência de véspera. Lavar e picar o alho e a cebola, juntar a carne, regar com azeite e levar a lume brando. Antes do final da cozedura, retificar o tempero.</t>
  </si>
  <si>
    <t>Lavar e descascar a cebola, a cenoura e o alho, picar tudo e levar ao lume a estufar após a adição de azeite. Temperar a carne, depois de cortada, com sal, sumo de limão, alho, alecrim e de preferência na véspera, e levar a estufar no dia. No final retificar o tempero.</t>
  </si>
  <si>
    <t>Cortar os bifes de frango/porco e temperar com sal, alho esmagado, alecrim e orégãos. Estufar a cenoura cortada às rodelas, o tomate cortado aos pedaços e a cebola cortada às meias-luas. Adicionar os bifes de frango/porco ao estufado e levar ao lume anterior ou dispô-los em tabuleiros, regar com o estufado e levar ao forno convetor.</t>
  </si>
  <si>
    <t>Deixar o feijão a demolhar no dia anterior. No dia, cozer o feijão em água com sal e triturar. Ao triturado, acrescentar os cogumelos. Adicionar posteriormente a cebola, salsa, os orégãos, opão ralado (se necessário para homogeneizar), o azeite e envolver tudo muito bem. Fazer diversas unidades e levar ao forno.
Lavar e picar a cebola e o alho e parte das ervas aromáticas e levar ao lume a estufar adicionando o azeite. Acrescentar as ervilhas e deixar estufar. Reduzir a molho triturando e servir com o hambúrguer.</t>
  </si>
  <si>
    <t>70.0
40.0</t>
  </si>
  <si>
    <t>80.0
60.0</t>
  </si>
  <si>
    <t>30.0
30.0</t>
  </si>
  <si>
    <t>15.0
20.0</t>
  </si>
  <si>
    <t>25.0
30.0</t>
  </si>
  <si>
    <t>70.0
30.0</t>
  </si>
  <si>
    <t>80.0
50.0</t>
  </si>
  <si>
    <t>Deixar o feijão/lentilhas/grão a demolhar no dia anterior. No dia, cozer o feijão/ lentilhas/ grão em água com sal e triturar. Ao triturado, acrescentar a cenoura e a aveia (quando aplicável). Adicionar posteriormente a cebola, salsa, os orégãos epão ralado (se necessário para homogeneizar) e o azeite e envolver tudo muito bem. Fazer diversas unidades na forma pretendida (almondega, hamburger ou croquete) e levar ao forno.</t>
  </si>
  <si>
    <t>25 + 30</t>
  </si>
  <si>
    <t>25 + 35</t>
  </si>
  <si>
    <t>40 + 45</t>
  </si>
  <si>
    <t>40 + 55</t>
  </si>
  <si>
    <t>25 + 35 + 15</t>
  </si>
  <si>
    <t>25+ 50 + 15</t>
  </si>
  <si>
    <t>40 + 60 + 20</t>
  </si>
  <si>
    <t>40 + 80 + 25</t>
  </si>
  <si>
    <t xml:space="preserve">Estufado de legumes:
- Brócolos
- Cenoura
- Tomate
- Feijão-verde
- Cogumelos
- Ervilhas
</t>
  </si>
  <si>
    <t>0.0 /
1.1</t>
  </si>
  <si>
    <t>0.4 /
5.1</t>
  </si>
  <si>
    <t>0.0 /
0.2</t>
  </si>
  <si>
    <r>
      <t>Lentilhas estufadas com legumes (alho francês, couve flor e espinafres)</t>
    </r>
    <r>
      <rPr>
        <vertAlign val="superscript"/>
        <sz val="13"/>
        <color rgb="FF003366"/>
        <rFont val="Trebuchet MS"/>
        <family val="2"/>
      </rPr>
      <t>(9)</t>
    </r>
    <r>
      <rPr>
        <sz val="13"/>
        <color rgb="FF003366"/>
        <rFont val="Trebuchet MS"/>
        <family val="2"/>
      </rPr>
      <t>, Arroz de milho</t>
    </r>
  </si>
  <si>
    <t>0.0 /
0.7</t>
  </si>
  <si>
    <t>0.4 /
2.1</t>
  </si>
  <si>
    <t>0.4 /
0.1</t>
  </si>
  <si>
    <r>
      <t>Arinca no forno</t>
    </r>
    <r>
      <rPr>
        <vertAlign val="superscript"/>
        <sz val="13"/>
        <color rgb="FF003366"/>
        <rFont val="Trebuchet MS"/>
        <family val="2"/>
      </rPr>
      <t xml:space="preserve">(4)(14) </t>
    </r>
    <r>
      <rPr>
        <sz val="13"/>
        <color rgb="FF003366"/>
        <rFont val="Trebuchet MS"/>
        <family val="2"/>
      </rPr>
      <t>com Salada camponesa</t>
    </r>
  </si>
  <si>
    <t>Arroz de pota / lulas / polvo</t>
  </si>
  <si>
    <t>Pota p/ arroz</t>
  </si>
  <si>
    <t>P24</t>
  </si>
  <si>
    <t>Filetes/Barrinhas de pescada panados</t>
  </si>
  <si>
    <t>Colocar os (as) filetes/barritas de pescada panados num tabuleiro e levar ao forno para serem confecionados.</t>
  </si>
  <si>
    <t>Filetes/Barrinhas de pescada panados no forno/douradas</t>
  </si>
  <si>
    <t>Lombo de porco
Pá de porco
Perna de porco</t>
  </si>
  <si>
    <t>85.0
90.0
90.0</t>
  </si>
  <si>
    <t>90.0
100.0
100.0</t>
  </si>
  <si>
    <t>120.0
130.0
130.0</t>
  </si>
  <si>
    <t>130.0
140.0
140.0</t>
  </si>
  <si>
    <t>Lombo/Pá/Perna de porco assada</t>
  </si>
  <si>
    <r>
      <t>Hambúrguer misto no forno</t>
    </r>
    <r>
      <rPr>
        <vertAlign val="superscript"/>
        <sz val="13"/>
        <color rgb="FF003366"/>
        <rFont val="Trebuchet MS"/>
        <family val="2"/>
      </rPr>
      <t>(1)(3)(6)(9)(10)(11)(12)</t>
    </r>
    <r>
      <rPr>
        <sz val="13"/>
        <color rgb="FF003366"/>
        <rFont val="Trebuchet MS"/>
        <family val="2"/>
      </rPr>
      <t xml:space="preserve"> com Arroz de cenoura</t>
    </r>
  </si>
  <si>
    <r>
      <t>Salada de grão-de-bico com massa espiral, cenoura, milho e feijão verde</t>
    </r>
    <r>
      <rPr>
        <vertAlign val="superscript"/>
        <sz val="13"/>
        <color rgb="FF003366"/>
        <rFont val="Trebuchet MS"/>
        <family val="2"/>
      </rPr>
      <t>(1)(12)</t>
    </r>
  </si>
  <si>
    <t>No dia anterior colocar as lentilhas a demolhar. No dia, cozer as lentilhas em água (ou a vapor) com sal ou hidratar a soja fina. Lavar e cortar o pimento/tomate em metades, retirar o interior e picar. Lavar e picar a cebola, o tomate (estufado), o alho e a salsa e estufar os ingredientes referidos com o picado de pimento/tomate e azeite. Adicionar as lentilhas / soja e as ervilhas, previamente cozidas. Levar a lume brando o preparado até ao fim a cozedura. Dispor o preparado anterior no interior do pimento/tomate, polvilhar com orégãos e levar ao forno até alourar.</t>
  </si>
  <si>
    <r>
      <t>Feijão preto estufado com cenoura e couve-lombarda, Arroz de cogumelos</t>
    </r>
    <r>
      <rPr>
        <vertAlign val="superscript"/>
        <sz val="13"/>
        <color rgb="FF003366"/>
        <rFont val="Trebuchet MS"/>
        <family val="2"/>
      </rPr>
      <t>(12)</t>
    </r>
  </si>
  <si>
    <r>
      <t xml:space="preserve">DIETA VEGETARIANA - Lote 2
</t>
    </r>
    <r>
      <rPr>
        <sz val="16"/>
        <color rgb="FF003366"/>
        <rFont val="Trebuchet MS"/>
        <family val="2"/>
      </rPr>
      <t>1º CEB</t>
    </r>
  </si>
  <si>
    <r>
      <t xml:space="preserve">DIETA MEDITERRÂNICA - Lote 2
</t>
    </r>
    <r>
      <rPr>
        <sz val="16"/>
        <color rgb="FF003366"/>
        <rFont val="Trebuchet MS"/>
        <family val="2"/>
      </rPr>
      <t>1º CEB</t>
    </r>
  </si>
  <si>
    <t>157.9 /
372.4</t>
  </si>
  <si>
    <t>37.7 / 
89.0</t>
  </si>
  <si>
    <t>0.3 / 
2.0</t>
  </si>
  <si>
    <t>7.8 /
12.6</t>
  </si>
  <si>
    <t>7.7 /
12.6</t>
  </si>
  <si>
    <t>157.9 /
251.0</t>
  </si>
  <si>
    <t>37.7 / 
60.0</t>
  </si>
  <si>
    <t>0.3 / 
0.0</t>
  </si>
  <si>
    <t>7.8 /
15.0</t>
  </si>
  <si>
    <t>0.4 /
0.0</t>
  </si>
  <si>
    <t>7.7 /
15.0</t>
  </si>
  <si>
    <t>157.9 /
224.7</t>
  </si>
  <si>
    <t>37.7 / 
53.7</t>
  </si>
  <si>
    <t>0.3 / 
1.7</t>
  </si>
  <si>
    <t>7.8 /
7.4</t>
  </si>
  <si>
    <t>7.7 /
7.4</t>
  </si>
  <si>
    <t>157.9 /
172.4</t>
  </si>
  <si>
    <t>37.7 /
41.2</t>
  </si>
  <si>
    <t>0.3 /  
0.3</t>
  </si>
  <si>
    <t>7.8 /
8.7</t>
  </si>
  <si>
    <t>7.7 /
8.7</t>
  </si>
  <si>
    <t>157.9 /
176.6</t>
  </si>
  <si>
    <t>37.7 / 
42.2</t>
  </si>
  <si>
    <t>0.3 / 
0.3</t>
  </si>
  <si>
    <t>7.8 /
9.0</t>
  </si>
  <si>
    <t>7.7 /
9.0</t>
  </si>
  <si>
    <t>157.9 /
625.5</t>
  </si>
  <si>
    <t>37.7 / 149.5</t>
  </si>
  <si>
    <t>0.3 / 
8.2</t>
  </si>
  <si>
    <t>7.8 /
16.3</t>
  </si>
  <si>
    <t>7.7 /
16.3</t>
  </si>
  <si>
    <r>
      <t>Rancho</t>
    </r>
    <r>
      <rPr>
        <vertAlign val="superscript"/>
        <sz val="13"/>
        <color rgb="FF003366"/>
        <rFont val="Trebuchet MS"/>
        <family val="2"/>
      </rPr>
      <t>(1)(3)(6)(7)(12)</t>
    </r>
  </si>
  <si>
    <t>Lentilhas/Ervilhas estufadas com legumes (alho francês, couve flor/pimento e espinafres)</t>
  </si>
  <si>
    <t>Couve flor
Pimento</t>
  </si>
  <si>
    <t>25.0
10.0</t>
  </si>
  <si>
    <t>30.0
10.0</t>
  </si>
  <si>
    <t>40.0
20.0</t>
  </si>
  <si>
    <t>50.0
20.0</t>
  </si>
  <si>
    <t>V14</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</si>
</sst>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57">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2"/>
      <color indexed="50"/>
      <name val="Arial"/>
      <family val="2"/>
    </font>
    <font>
      <sz val="13"/>
      <name val="Arial"/>
      <family val="2"/>
    </font>
    <font>
      <b/>
      <sz val="13"/>
      <color indexed="9"/>
      <name val="Arial"/>
      <family val="2"/>
    </font>
    <font>
      <b/>
      <sz val="10"/>
      <color indexed="56"/>
      <name val="Arial"/>
      <family val="2"/>
    </font>
    <font>
      <sz val="10"/>
      <name val="Arial"/>
      <family val="2"/>
    </font>
    <font>
      <sz val="28"/>
      <color indexed="62"/>
      <name val="Bernard MT Condensed"/>
      <family val="1"/>
    </font>
    <font>
      <b/>
      <sz val="14"/>
      <color indexed="62"/>
      <name val="Arial"/>
      <family val="2"/>
    </font>
    <font>
      <u/>
      <sz val="10"/>
      <color theme="10"/>
      <name val="Arial"/>
      <family val="2"/>
    </font>
    <font>
      <sz val="28"/>
      <color theme="0"/>
      <name val="Bernard MT Condensed"/>
      <family val="1"/>
    </font>
    <font>
      <b/>
      <sz val="13"/>
      <name val="Trebuchet MS"/>
      <family val="2"/>
    </font>
    <font>
      <sz val="13"/>
      <color indexed="9"/>
      <name val="Trebuchet MS"/>
      <family val="2"/>
    </font>
    <font>
      <sz val="13"/>
      <name val="Trebuchet MS"/>
      <family val="2"/>
    </font>
    <font>
      <sz val="28"/>
      <color indexed="62"/>
      <name val="Trebuchet MS"/>
      <family val="2"/>
    </font>
    <font>
      <b/>
      <sz val="13"/>
      <color theme="0"/>
      <name val="Trebuchet MS"/>
      <family val="2"/>
    </font>
    <font>
      <sz val="13"/>
      <color theme="0"/>
      <name val="Trebuchet MS"/>
      <family val="2"/>
    </font>
    <font>
      <sz val="28"/>
      <color theme="0"/>
      <name val="Trebuchet MS"/>
      <family val="2"/>
    </font>
    <font>
      <b/>
      <sz val="12"/>
      <color indexed="50"/>
      <name val="Trebuchet MS"/>
      <family val="2"/>
    </font>
    <font>
      <b/>
      <sz val="20"/>
      <color indexed="9"/>
      <name val="Trebuchet MS"/>
      <family val="2"/>
    </font>
    <font>
      <b/>
      <sz val="13"/>
      <color indexed="56"/>
      <name val="Trebuchet MS"/>
      <family val="2"/>
    </font>
    <font>
      <b/>
      <sz val="13"/>
      <color indexed="9"/>
      <name val="Trebuchet MS"/>
      <family val="2"/>
    </font>
    <font>
      <sz val="10"/>
      <name val="Trebuchet MS"/>
      <family val="2"/>
    </font>
    <font>
      <b/>
      <sz val="7"/>
      <color indexed="62"/>
      <name val="Trebuchet MS"/>
      <family val="2"/>
    </font>
    <font>
      <sz val="7"/>
      <color indexed="56"/>
      <name val="Trebuchet MS"/>
      <family val="2"/>
    </font>
    <font>
      <b/>
      <sz val="8"/>
      <name val="Trebuchet MS"/>
      <family val="2"/>
    </font>
    <font>
      <sz val="13"/>
      <color rgb="FFFF0000"/>
      <name val="Arial"/>
      <family val="2"/>
    </font>
    <font>
      <b/>
      <sz val="12"/>
      <color theme="3" tint="-0.249977111117893"/>
      <name val="Trebuchet MS"/>
      <family val="2"/>
    </font>
    <font>
      <sz val="13"/>
      <color rgb="FF003366"/>
      <name val="Trebuchet MS"/>
      <family val="2"/>
    </font>
    <font>
      <sz val="28"/>
      <color rgb="FF003366"/>
      <name val="Trebuchet MS"/>
      <family val="2"/>
    </font>
    <font>
      <b/>
      <sz val="12"/>
      <color rgb="FF003366"/>
      <name val="Trebuchet MS"/>
      <family val="2"/>
    </font>
    <font>
      <b/>
      <sz val="14"/>
      <color rgb="FF003366"/>
      <name val="Trebuchet MS"/>
      <family val="2"/>
    </font>
    <font>
      <b/>
      <sz val="13"/>
      <color rgb="FF003366"/>
      <name val="Trebuchet MS"/>
      <family val="2"/>
    </font>
    <font>
      <vertAlign val="superscript"/>
      <sz val="13"/>
      <color rgb="FF003366"/>
      <name val="Trebuchet MS"/>
      <family val="2"/>
    </font>
    <font>
      <sz val="10"/>
      <name val="Myriad Pro"/>
      <family val="2"/>
    </font>
    <font>
      <b/>
      <sz val="10"/>
      <name val="Myriad Pro"/>
      <family val="2"/>
    </font>
    <font>
      <b/>
      <sz val="10"/>
      <name val="Arial"/>
      <family val="2"/>
    </font>
    <font>
      <sz val="10"/>
      <color theme="1"/>
      <name val="Myriad Pro"/>
      <family val="2"/>
    </font>
    <font>
      <b/>
      <sz val="10"/>
      <name val="Myriad Pro"/>
      <family val="2"/>
    </font>
    <font>
      <sz val="20"/>
      <color rgb="FF003366"/>
      <name val="Trebuchet MS"/>
      <family val="2"/>
    </font>
    <font>
      <b/>
      <sz val="13"/>
      <color theme="3" tint="-0.249977111117893"/>
      <name val="Trebuchet MS"/>
      <family val="2"/>
    </font>
    <font>
      <sz val="10"/>
      <name val="Myriad Pro"/>
      <family val="2"/>
    </font>
    <font>
      <u/>
      <sz val="10"/>
      <name val="Myriad Pro"/>
      <family val="2"/>
    </font>
    <font>
      <sz val="16"/>
      <color rgb="FF003366"/>
      <name val="Trebuchet MS"/>
      <family val="2"/>
    </font>
    <font>
      <b/>
      <i/>
      <sz val="10"/>
      <name val="Arial"/>
      <family val="2"/>
    </font>
    <font>
      <b/>
      <sz val="10"/>
      <color rgb="FFFF0000"/>
      <name val="Arial"/>
      <family val="2"/>
    </font>
    <font>
      <b/>
      <sz val="13"/>
      <color theme="9" tint="-0.499984740745262"/>
      <name val="Trebuchet MS"/>
      <family val="2"/>
    </font>
    <font>
      <b/>
      <sz val="13"/>
      <name val="Arial"/>
      <family val="2"/>
    </font>
    <font>
      <b/>
      <sz val="12"/>
      <color rgb="FFFF0000"/>
      <name val="Trebuchet MS"/>
      <family val="2"/>
    </font>
    <font>
      <b/>
      <sz val="8"/>
      <name val="Myriad Pro"/>
      <family val="2"/>
    </font>
    <font>
      <sz val="8"/>
      <name val="Arial"/>
      <family val="2"/>
    </font>
  </fonts>
  <fills count="11">
    <fill>
      <patternFill patternType="none"/>
    </fill>
    <fill>
      <patternFill patternType="gray125"/>
    </fill>
    <fill>
      <patternFill patternType="solid">
        <fgColor indexed="22"/>
        <bgColor indexed="64"/>
      </patternFill>
    </fill>
    <fill>
      <patternFill patternType="solid">
        <fgColor indexed="62"/>
        <bgColor indexed="64"/>
      </patternFill>
    </fill>
    <fill>
      <patternFill patternType="solid">
        <fgColor indexed="50"/>
        <bgColor indexed="64"/>
      </patternFill>
    </fill>
    <fill>
      <patternFill patternType="solid">
        <fgColor theme="0" tint="-0.249977111117893"/>
        <bgColor indexed="64"/>
      </patternFill>
    </fill>
    <fill>
      <patternFill patternType="solid">
        <fgColor theme="0"/>
        <bgColor indexed="64"/>
      </patternFill>
    </fill>
    <fill>
      <patternFill patternType="solid">
        <fgColor theme="3" tint="0.79998168889431442"/>
        <bgColor indexed="64"/>
      </patternFill>
    </fill>
    <fill>
      <patternFill patternType="solid">
        <fgColor rgb="FFC0C0C0"/>
        <bgColor indexed="64"/>
      </patternFill>
    </fill>
    <fill>
      <patternFill patternType="solid">
        <fgColor rgb="FFFFFF00"/>
        <bgColor indexed="64"/>
      </patternFill>
    </fill>
    <fill>
      <patternFill patternType="solid">
        <fgColor theme="0"/>
        <bgColor rgb="FF000000"/>
      </patternFill>
    </fill>
  </fills>
  <borders count="28">
    <border>
      <left/>
      <right/>
      <top/>
      <bottom/>
      <diagonal/>
    </border>
    <border>
      <left style="thick">
        <color indexed="9"/>
      </left>
      <right style="thick">
        <color indexed="9"/>
      </right>
      <top/>
      <bottom/>
      <diagonal/>
    </border>
    <border>
      <left style="thick">
        <color indexed="9"/>
      </left>
      <right style="thick">
        <color indexed="9"/>
      </right>
      <top/>
      <bottom style="thick">
        <color indexed="9"/>
      </bottom>
      <diagonal/>
    </border>
    <border>
      <left style="thick">
        <color indexed="9"/>
      </left>
      <right style="thick">
        <color indexed="9"/>
      </right>
      <top style="thin">
        <color indexed="9"/>
      </top>
      <bottom/>
      <diagonal/>
    </border>
    <border>
      <left style="thick">
        <color indexed="9"/>
      </left>
      <right style="thick">
        <color indexed="9"/>
      </right>
      <top style="thin">
        <color indexed="9"/>
      </top>
      <bottom style="thin">
        <color indexed="9"/>
      </bottom>
      <diagonal/>
    </border>
    <border>
      <left style="thick">
        <color indexed="9"/>
      </left>
      <right style="thick">
        <color indexed="9"/>
      </right>
      <top style="thick">
        <color indexed="9"/>
      </top>
      <bottom/>
      <diagonal/>
    </border>
    <border>
      <left/>
      <right style="thick">
        <color indexed="9"/>
      </right>
      <top style="thin">
        <color indexed="9"/>
      </top>
      <bottom/>
      <diagonal/>
    </border>
    <border>
      <left/>
      <right style="thick">
        <color indexed="9"/>
      </right>
      <top style="thin">
        <color indexed="9"/>
      </top>
      <bottom style="thin">
        <color indexed="9"/>
      </bottom>
      <diagonal/>
    </border>
    <border>
      <left/>
      <right style="thick">
        <color indexed="9"/>
      </right>
      <top/>
      <bottom/>
      <diagonal/>
    </border>
    <border>
      <left style="thick">
        <color indexed="9"/>
      </left>
      <right style="thick">
        <color indexed="9"/>
      </right>
      <top/>
      <bottom style="thin">
        <color indexed="9"/>
      </bottom>
      <diagonal/>
    </border>
    <border>
      <left style="thick">
        <color indexed="9"/>
      </left>
      <right/>
      <top style="thin">
        <color indexed="9"/>
      </top>
      <bottom/>
      <diagonal/>
    </border>
    <border>
      <left/>
      <right/>
      <top style="thin">
        <color indexed="9"/>
      </top>
      <bottom/>
      <diagonal/>
    </border>
    <border>
      <left style="thick">
        <color indexed="9"/>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6">
    <xf numFmtId="0" fontId="0" fillId="0" borderId="0"/>
    <xf numFmtId="0" fontId="12" fillId="0" borderId="0"/>
    <xf numFmtId="0" fontId="15" fillId="0" borderId="0" applyNumberFormat="0" applyFill="0" applyBorder="0" applyAlignment="0" applyProtection="0">
      <alignment vertical="top"/>
      <protection locked="0"/>
    </xf>
    <xf numFmtId="0" fontId="12" fillId="0" borderId="0"/>
    <xf numFmtId="0" fontId="7" fillId="0" borderId="0"/>
    <xf numFmtId="0" fontId="6" fillId="0" borderId="0"/>
    <xf numFmtId="0" fontId="5" fillId="0" borderId="0"/>
    <xf numFmtId="0" fontId="5" fillId="0" borderId="0"/>
    <xf numFmtId="0" fontId="4" fillId="0" borderId="0"/>
    <xf numFmtId="0" fontId="4" fillId="0" borderId="0"/>
    <xf numFmtId="0" fontId="3" fillId="0" borderId="0"/>
    <xf numFmtId="0" fontId="3" fillId="0" borderId="0"/>
    <xf numFmtId="0" fontId="2" fillId="0" borderId="0"/>
    <xf numFmtId="0" fontId="2" fillId="0" borderId="0"/>
    <xf numFmtId="0" fontId="1" fillId="0" borderId="0"/>
    <xf numFmtId="0" fontId="1" fillId="0" borderId="0"/>
  </cellStyleXfs>
  <cellXfs count="541">
    <xf numFmtId="0" fontId="0" fillId="0" borderId="0" xfId="0"/>
    <xf numFmtId="0" fontId="8" fillId="0" borderId="0" xfId="0" applyFont="1" applyAlignment="1">
      <alignment vertical="center"/>
    </xf>
    <xf numFmtId="0" fontId="9" fillId="0" borderId="0" xfId="0" applyFont="1" applyAlignment="1">
      <alignment vertical="center"/>
    </xf>
    <xf numFmtId="16" fontId="14" fillId="0" borderId="0" xfId="0" applyNumberFormat="1" applyFont="1" applyAlignment="1" applyProtection="1">
      <alignment horizontal="left" vertical="center"/>
      <protection locked="0"/>
    </xf>
    <xf numFmtId="0" fontId="10" fillId="0" borderId="0" xfId="0" applyFont="1" applyAlignment="1" applyProtection="1">
      <alignment vertical="center" shrinkToFit="1"/>
      <protection locked="0"/>
    </xf>
    <xf numFmtId="0" fontId="11" fillId="0" borderId="0" xfId="0" applyFont="1" applyAlignment="1" applyProtection="1">
      <alignment horizontal="center" vertical="center" shrinkToFit="1"/>
      <protection locked="0"/>
    </xf>
    <xf numFmtId="0" fontId="13" fillId="0" borderId="0" xfId="0" applyFont="1" applyAlignment="1">
      <alignment horizontal="center" vertical="center"/>
    </xf>
    <xf numFmtId="0" fontId="16" fillId="0" borderId="0" xfId="0" applyFont="1" applyAlignment="1">
      <alignment horizontal="center" vertical="center"/>
    </xf>
    <xf numFmtId="0" fontId="9" fillId="0" borderId="0" xfId="0" applyFont="1" applyAlignment="1" applyProtection="1">
      <alignment vertical="center"/>
      <protection locked="0"/>
    </xf>
    <xf numFmtId="0" fontId="17" fillId="0" borderId="0" xfId="0" applyFont="1" applyAlignment="1">
      <alignment vertical="center"/>
    </xf>
    <xf numFmtId="0" fontId="18" fillId="0" borderId="0" xfId="0" applyFont="1" applyAlignment="1">
      <alignment vertical="center"/>
    </xf>
    <xf numFmtId="0" fontId="19" fillId="0" borderId="0" xfId="0" applyFont="1" applyAlignment="1">
      <alignment vertical="center"/>
    </xf>
    <xf numFmtId="0" fontId="20" fillId="0" borderId="0" xfId="0" applyFont="1" applyAlignment="1">
      <alignment horizontal="center" vertical="center"/>
    </xf>
    <xf numFmtId="0" fontId="21" fillId="6" borderId="0" xfId="0" applyFont="1" applyFill="1" applyAlignment="1">
      <alignment vertical="center"/>
    </xf>
    <xf numFmtId="0" fontId="22" fillId="6" borderId="0" xfId="0" applyFont="1" applyFill="1" applyAlignment="1">
      <alignment vertical="center"/>
    </xf>
    <xf numFmtId="0" fontId="23" fillId="0" borderId="0" xfId="0" applyFont="1" applyAlignment="1">
      <alignment horizontal="center" vertical="center"/>
    </xf>
    <xf numFmtId="0" fontId="24" fillId="0" borderId="0" xfId="0" applyFont="1" applyAlignment="1">
      <alignment horizontal="right" vertical="center"/>
    </xf>
    <xf numFmtId="0" fontId="25" fillId="0" borderId="0" xfId="0" applyFont="1" applyAlignment="1">
      <alignment vertical="center"/>
    </xf>
    <xf numFmtId="0" fontId="24" fillId="0" borderId="0" xfId="0" applyFont="1" applyAlignment="1">
      <alignment vertical="center"/>
    </xf>
    <xf numFmtId="0" fontId="18" fillId="0" borderId="0" xfId="0" applyFont="1" applyAlignment="1" applyProtection="1">
      <alignment vertical="center"/>
      <protection locked="0"/>
    </xf>
    <xf numFmtId="0" fontId="27" fillId="3" borderId="5" xfId="0" applyFont="1" applyFill="1" applyBorder="1" applyAlignment="1" applyProtection="1">
      <alignment vertical="center" shrinkToFit="1"/>
      <protection locked="0"/>
    </xf>
    <xf numFmtId="0" fontId="27" fillId="0" borderId="0" xfId="0" applyFont="1" applyAlignment="1">
      <alignment vertical="center" shrinkToFit="1"/>
    </xf>
    <xf numFmtId="0" fontId="27" fillId="3" borderId="1" xfId="0" applyFont="1" applyFill="1" applyBorder="1" applyAlignment="1" applyProtection="1">
      <alignment vertical="center" shrinkToFit="1"/>
      <protection locked="0"/>
    </xf>
    <xf numFmtId="0" fontId="26" fillId="0" borderId="1" xfId="0" applyFont="1" applyBorder="1" applyAlignment="1">
      <alignment horizontal="center" vertical="center" textRotation="90"/>
    </xf>
    <xf numFmtId="0" fontId="27" fillId="0" borderId="1" xfId="0" applyFont="1" applyBorder="1" applyAlignment="1" applyProtection="1">
      <alignment vertical="center" shrinkToFit="1"/>
      <protection locked="0"/>
    </xf>
    <xf numFmtId="0" fontId="27" fillId="0" borderId="8" xfId="0" applyFont="1" applyBorder="1" applyAlignment="1" applyProtection="1">
      <alignment vertical="center" shrinkToFit="1"/>
      <protection locked="0"/>
    </xf>
    <xf numFmtId="0" fontId="26" fillId="0" borderId="2" xfId="0" applyFont="1" applyBorder="1" applyAlignment="1">
      <alignment horizontal="center" vertical="center" textRotation="90"/>
    </xf>
    <xf numFmtId="0" fontId="27" fillId="0" borderId="2" xfId="0" applyFont="1" applyBorder="1" applyAlignment="1" applyProtection="1">
      <alignment vertical="center" shrinkToFit="1"/>
      <protection locked="0"/>
    </xf>
    <xf numFmtId="0" fontId="27" fillId="3" borderId="5" xfId="0" applyFont="1" applyFill="1" applyBorder="1" applyAlignment="1">
      <alignment vertical="center" shrinkToFit="1"/>
    </xf>
    <xf numFmtId="0" fontId="27" fillId="3" borderId="1" xfId="0" applyFont="1" applyFill="1" applyBorder="1" applyAlignment="1">
      <alignment vertical="center" shrinkToFit="1"/>
    </xf>
    <xf numFmtId="0" fontId="24" fillId="0" borderId="0" xfId="0" applyFont="1" applyAlignment="1">
      <alignment horizontal="left" vertical="center"/>
    </xf>
    <xf numFmtId="0" fontId="19" fillId="0" borderId="0" xfId="0" applyFont="1" applyAlignment="1" applyProtection="1">
      <alignment vertical="center"/>
      <protection locked="0"/>
    </xf>
    <xf numFmtId="16" fontId="29" fillId="0" borderId="0" xfId="0" applyNumberFormat="1" applyFont="1" applyAlignment="1" applyProtection="1">
      <alignment horizontal="center" vertical="center" wrapText="1"/>
      <protection locked="0"/>
    </xf>
    <xf numFmtId="0" fontId="30" fillId="2" borderId="7" xfId="1" applyFont="1" applyFill="1" applyBorder="1" applyAlignment="1" applyProtection="1">
      <alignment horizontal="center" vertical="center" wrapText="1" shrinkToFit="1"/>
      <protection locked="0"/>
    </xf>
    <xf numFmtId="0" fontId="33" fillId="0" borderId="0" xfId="0" applyFont="1" applyAlignment="1">
      <alignment horizontal="right" vertical="center"/>
    </xf>
    <xf numFmtId="0" fontId="35" fillId="0" borderId="0" xfId="0" applyFont="1" applyAlignment="1">
      <alignment horizontal="center" vertical="center"/>
    </xf>
    <xf numFmtId="0" fontId="36" fillId="0" borderId="0" xfId="0" applyFont="1" applyAlignment="1">
      <alignment vertical="center"/>
    </xf>
    <xf numFmtId="16" fontId="37" fillId="0" borderId="0" xfId="0" applyNumberFormat="1" applyFont="1" applyAlignment="1" applyProtection="1">
      <alignment horizontal="left" vertical="center"/>
      <protection locked="0"/>
    </xf>
    <xf numFmtId="0" fontId="34" fillId="2" borderId="3" xfId="0" applyFont="1" applyFill="1" applyBorder="1" applyAlignment="1" applyProtection="1">
      <alignment vertical="center" shrinkToFit="1"/>
      <protection locked="0"/>
    </xf>
    <xf numFmtId="0" fontId="38" fillId="0" borderId="1" xfId="0" applyFont="1" applyBorder="1" applyAlignment="1" applyProtection="1">
      <alignment vertical="center" shrinkToFit="1"/>
      <protection locked="0"/>
    </xf>
    <xf numFmtId="0" fontId="34" fillId="0" borderId="0" xfId="0" applyFont="1" applyAlignment="1" applyProtection="1">
      <alignment vertical="center"/>
      <protection locked="0"/>
    </xf>
    <xf numFmtId="164" fontId="0" fillId="0" borderId="0" xfId="0" applyNumberFormat="1"/>
    <xf numFmtId="164" fontId="9" fillId="0" borderId="0" xfId="0" applyNumberFormat="1" applyFont="1" applyAlignment="1">
      <alignment vertical="center"/>
    </xf>
    <xf numFmtId="0" fontId="40" fillId="0" borderId="0" xfId="0" applyFont="1"/>
    <xf numFmtId="0" fontId="12" fillId="0" borderId="0" xfId="0" applyFont="1"/>
    <xf numFmtId="0" fontId="42" fillId="0" borderId="0" xfId="0" applyFont="1" applyAlignment="1">
      <alignment horizontal="center"/>
    </xf>
    <xf numFmtId="0" fontId="40" fillId="0" borderId="15" xfId="0" applyFont="1" applyBorder="1"/>
    <xf numFmtId="0" fontId="41" fillId="0" borderId="0" xfId="0" applyFont="1" applyAlignment="1">
      <alignment horizontal="center"/>
    </xf>
    <xf numFmtId="0" fontId="40" fillId="0" borderId="20" xfId="0" applyFont="1" applyBorder="1"/>
    <xf numFmtId="0" fontId="41" fillId="0" borderId="15" xfId="0" applyFont="1" applyBorder="1"/>
    <xf numFmtId="0" fontId="0" fillId="0" borderId="0" xfId="0" applyAlignment="1">
      <alignment horizontal="center"/>
    </xf>
    <xf numFmtId="0" fontId="44" fillId="0" borderId="0" xfId="0" applyFont="1" applyAlignment="1">
      <alignment horizontal="center"/>
    </xf>
    <xf numFmtId="0" fontId="12" fillId="7" borderId="0" xfId="0" applyFont="1" applyFill="1" applyAlignment="1">
      <alignment vertical="center"/>
    </xf>
    <xf numFmtId="0" fontId="41" fillId="7" borderId="0" xfId="0" applyFont="1" applyFill="1" applyAlignment="1">
      <alignment vertical="center"/>
    </xf>
    <xf numFmtId="0" fontId="40" fillId="7" borderId="0" xfId="0" applyFont="1" applyFill="1" applyAlignment="1">
      <alignment vertical="center"/>
    </xf>
    <xf numFmtId="0" fontId="15" fillId="2" borderId="0" xfId="2" applyFill="1" applyAlignment="1">
      <alignment horizontal="center" vertical="center" shrinkToFit="1"/>
      <protection locked="0"/>
    </xf>
    <xf numFmtId="0" fontId="41" fillId="0" borderId="21" xfId="0" applyFont="1" applyBorder="1" applyAlignment="1">
      <alignment horizontal="center"/>
    </xf>
    <xf numFmtId="0" fontId="17" fillId="0" borderId="0" xfId="1" applyFont="1" applyAlignment="1">
      <alignment vertical="center"/>
    </xf>
    <xf numFmtId="0" fontId="18" fillId="0" borderId="0" xfId="1" applyFont="1" applyAlignment="1">
      <alignment vertical="center"/>
    </xf>
    <xf numFmtId="0" fontId="19" fillId="0" borderId="0" xfId="1" applyFont="1" applyAlignment="1">
      <alignment vertical="center"/>
    </xf>
    <xf numFmtId="0" fontId="35" fillId="0" borderId="0" xfId="1" applyFont="1" applyAlignment="1">
      <alignment horizontal="center" vertical="center"/>
    </xf>
    <xf numFmtId="0" fontId="20" fillId="0" borderId="0" xfId="1" applyFont="1" applyAlignment="1">
      <alignment horizontal="center" vertical="center"/>
    </xf>
    <xf numFmtId="0" fontId="13" fillId="0" borderId="0" xfId="1" applyFont="1" applyAlignment="1">
      <alignment horizontal="center" vertical="center"/>
    </xf>
    <xf numFmtId="0" fontId="21" fillId="6" borderId="0" xfId="1" applyFont="1" applyFill="1" applyAlignment="1">
      <alignment vertical="center"/>
    </xf>
    <xf numFmtId="0" fontId="22" fillId="6" borderId="0" xfId="1" applyFont="1" applyFill="1" applyAlignment="1">
      <alignment vertical="center"/>
    </xf>
    <xf numFmtId="0" fontId="23" fillId="0" borderId="0" xfId="1" applyFont="1" applyAlignment="1">
      <alignment horizontal="center" vertical="center"/>
    </xf>
    <xf numFmtId="0" fontId="16" fillId="0" borderId="0" xfId="1" applyFont="1" applyAlignment="1">
      <alignment horizontal="center" vertical="center"/>
    </xf>
    <xf numFmtId="0" fontId="24" fillId="0" borderId="0" xfId="1" applyFont="1" applyAlignment="1">
      <alignment horizontal="right" vertical="center"/>
    </xf>
    <xf numFmtId="0" fontId="25" fillId="0" borderId="0" xfId="1" applyFont="1" applyAlignment="1">
      <alignment vertical="center"/>
    </xf>
    <xf numFmtId="0" fontId="36" fillId="0" borderId="0" xfId="1" applyFont="1" applyAlignment="1">
      <alignment vertical="center"/>
    </xf>
    <xf numFmtId="0" fontId="24" fillId="0" borderId="0" xfId="1" applyFont="1" applyAlignment="1">
      <alignment vertical="center"/>
    </xf>
    <xf numFmtId="16" fontId="37" fillId="0" borderId="0" xfId="1" applyNumberFormat="1" applyFont="1" applyAlignment="1" applyProtection="1">
      <alignment horizontal="left" vertical="center"/>
      <protection locked="0"/>
    </xf>
    <xf numFmtId="16" fontId="29" fillId="0" borderId="0" xfId="1" applyNumberFormat="1" applyFont="1" applyAlignment="1" applyProtection="1">
      <alignment horizontal="center" vertical="center" wrapText="1"/>
      <protection locked="0"/>
    </xf>
    <xf numFmtId="0" fontId="18" fillId="0" borderId="0" xfId="1" applyFont="1" applyAlignment="1" applyProtection="1">
      <alignment vertical="center"/>
      <protection locked="0"/>
    </xf>
    <xf numFmtId="0" fontId="27" fillId="3" borderId="5" xfId="1" applyFont="1" applyFill="1" applyBorder="1" applyAlignment="1" applyProtection="1">
      <alignment vertical="center" shrinkToFit="1"/>
      <protection locked="0"/>
    </xf>
    <xf numFmtId="0" fontId="27" fillId="0" borderId="0" xfId="1" applyFont="1" applyAlignment="1">
      <alignment vertical="center" shrinkToFit="1"/>
    </xf>
    <xf numFmtId="0" fontId="9" fillId="0" borderId="0" xfId="1" applyFont="1" applyAlignment="1">
      <alignment vertical="center"/>
    </xf>
    <xf numFmtId="0" fontId="27" fillId="3" borderId="1" xfId="1" applyFont="1" applyFill="1" applyBorder="1" applyAlignment="1" applyProtection="1">
      <alignment vertical="center" shrinkToFit="1"/>
      <protection locked="0"/>
    </xf>
    <xf numFmtId="0" fontId="34" fillId="2" borderId="3" xfId="1" applyFont="1" applyFill="1" applyBorder="1" applyAlignment="1" applyProtection="1">
      <alignment vertical="center" shrinkToFit="1"/>
      <protection locked="0"/>
    </xf>
    <xf numFmtId="0" fontId="26" fillId="0" borderId="1" xfId="1" applyFont="1" applyBorder="1" applyAlignment="1">
      <alignment horizontal="center" vertical="center" textRotation="90"/>
    </xf>
    <xf numFmtId="0" fontId="27" fillId="0" borderId="1" xfId="1" applyFont="1" applyBorder="1" applyAlignment="1" applyProtection="1">
      <alignment vertical="center" shrinkToFit="1"/>
      <protection locked="0"/>
    </xf>
    <xf numFmtId="0" fontId="38" fillId="0" borderId="1" xfId="1" applyFont="1" applyBorder="1" applyAlignment="1" applyProtection="1">
      <alignment vertical="center" shrinkToFit="1"/>
      <protection locked="0"/>
    </xf>
    <xf numFmtId="0" fontId="27" fillId="0" borderId="8" xfId="1" applyFont="1" applyBorder="1" applyAlignment="1" applyProtection="1">
      <alignment vertical="center" shrinkToFit="1"/>
      <protection locked="0"/>
    </xf>
    <xf numFmtId="0" fontId="26" fillId="0" borderId="2" xfId="1" applyFont="1" applyBorder="1" applyAlignment="1">
      <alignment horizontal="center" vertical="center" textRotation="90"/>
    </xf>
    <xf numFmtId="0" fontId="27" fillId="0" borderId="2" xfId="1" applyFont="1" applyBorder="1" applyAlignment="1" applyProtection="1">
      <alignment vertical="center" shrinkToFit="1"/>
      <protection locked="0"/>
    </xf>
    <xf numFmtId="0" fontId="27" fillId="3" borderId="5" xfId="1" applyFont="1" applyFill="1" applyBorder="1" applyAlignment="1">
      <alignment vertical="center" shrinkToFit="1"/>
    </xf>
    <xf numFmtId="0" fontId="27" fillId="3" borderId="1" xfId="1" applyFont="1" applyFill="1" applyBorder="1" applyAlignment="1">
      <alignment vertical="center" shrinkToFit="1"/>
    </xf>
    <xf numFmtId="0" fontId="33" fillId="0" borderId="0" xfId="1" applyFont="1" applyAlignment="1">
      <alignment horizontal="right" vertical="center"/>
    </xf>
    <xf numFmtId="0" fontId="24" fillId="0" borderId="0" xfId="1" applyFont="1" applyAlignment="1">
      <alignment horizontal="left" vertical="center"/>
    </xf>
    <xf numFmtId="0" fontId="8" fillId="0" borderId="0" xfId="1" applyFont="1" applyAlignment="1">
      <alignment vertical="center"/>
    </xf>
    <xf numFmtId="16" fontId="14" fillId="0" borderId="0" xfId="1" applyNumberFormat="1" applyFont="1" applyAlignment="1" applyProtection="1">
      <alignment horizontal="left" vertical="center"/>
      <protection locked="0"/>
    </xf>
    <xf numFmtId="164" fontId="12" fillId="0" borderId="0" xfId="1" applyNumberFormat="1"/>
    <xf numFmtId="0" fontId="10" fillId="0" borderId="0" xfId="1" applyFont="1" applyAlignment="1" applyProtection="1">
      <alignment vertical="center" shrinkToFit="1"/>
      <protection locked="0"/>
    </xf>
    <xf numFmtId="0" fontId="34" fillId="0" borderId="0" xfId="1" applyFont="1" applyAlignment="1" applyProtection="1">
      <alignment vertical="center"/>
      <protection locked="0"/>
    </xf>
    <xf numFmtId="0" fontId="30" fillId="0" borderId="0" xfId="1" applyFont="1" applyAlignment="1" applyProtection="1">
      <alignment horizontal="center" vertical="center" wrapText="1" shrinkToFit="1"/>
      <protection locked="0"/>
    </xf>
    <xf numFmtId="0" fontId="19" fillId="0" borderId="0" xfId="1" applyFont="1" applyAlignment="1" applyProtection="1">
      <alignment vertical="center"/>
      <protection locked="0"/>
    </xf>
    <xf numFmtId="0" fontId="11" fillId="0" borderId="0" xfId="1" applyFont="1" applyAlignment="1" applyProtection="1">
      <alignment horizontal="center" vertical="center" shrinkToFit="1"/>
      <protection locked="0"/>
    </xf>
    <xf numFmtId="0" fontId="9" fillId="0" borderId="0" xfId="1" applyFont="1" applyAlignment="1" applyProtection="1">
      <alignment vertical="center"/>
      <protection locked="0"/>
    </xf>
    <xf numFmtId="164" fontId="40" fillId="0" borderId="26" xfId="0" applyNumberFormat="1" applyFont="1" applyBorder="1"/>
    <xf numFmtId="164" fontId="41" fillId="0" borderId="26" xfId="0" applyNumberFormat="1" applyFont="1" applyBorder="1" applyAlignment="1">
      <alignment horizontal="center"/>
    </xf>
    <xf numFmtId="0" fontId="40" fillId="0" borderId="26" xfId="0" applyFont="1" applyBorder="1"/>
    <xf numFmtId="164" fontId="41" fillId="0" borderId="26" xfId="0" applyNumberFormat="1" applyFont="1" applyBorder="1"/>
    <xf numFmtId="164" fontId="30" fillId="2" borderId="7" xfId="1" applyNumberFormat="1" applyFont="1" applyFill="1" applyBorder="1" applyAlignment="1" applyProtection="1">
      <alignment horizontal="center" vertical="center" wrapText="1" shrinkToFit="1"/>
      <protection locked="0"/>
    </xf>
    <xf numFmtId="0" fontId="34" fillId="2" borderId="4" xfId="1" applyFont="1" applyFill="1" applyBorder="1" applyAlignment="1" applyProtection="1">
      <alignment vertical="center" wrapText="1" shrinkToFit="1"/>
      <protection locked="0"/>
    </xf>
    <xf numFmtId="164" fontId="30" fillId="2" borderId="6" xfId="1" applyNumberFormat="1" applyFont="1" applyFill="1" applyBorder="1" applyAlignment="1" applyProtection="1">
      <alignment horizontal="center" vertical="center" wrapText="1" shrinkToFit="1"/>
      <protection locked="0"/>
    </xf>
    <xf numFmtId="0" fontId="40" fillId="0" borderId="20" xfId="1" applyFont="1" applyBorder="1"/>
    <xf numFmtId="0" fontId="40" fillId="0" borderId="26" xfId="1" applyFont="1" applyBorder="1"/>
    <xf numFmtId="164" fontId="41" fillId="0" borderId="26" xfId="1" applyNumberFormat="1" applyFont="1" applyBorder="1"/>
    <xf numFmtId="164" fontId="40" fillId="0" borderId="26" xfId="0" applyNumberFormat="1" applyFont="1" applyBorder="1" applyAlignment="1">
      <alignment horizontal="center" vertical="center"/>
    </xf>
    <xf numFmtId="0" fontId="12" fillId="7" borderId="0" xfId="0" applyFont="1" applyFill="1" applyAlignment="1">
      <alignment horizontal="left" vertical="center"/>
    </xf>
    <xf numFmtId="0" fontId="42" fillId="0" borderId="0" xfId="0" applyFont="1" applyAlignment="1">
      <alignment horizontal="left"/>
    </xf>
    <xf numFmtId="0" fontId="40" fillId="0" borderId="15" xfId="0" applyFont="1" applyBorder="1" applyAlignment="1">
      <alignment horizontal="left" vertical="center"/>
    </xf>
    <xf numFmtId="0" fontId="12" fillId="0" borderId="0" xfId="0" applyFont="1" applyAlignment="1">
      <alignment horizontal="left"/>
    </xf>
    <xf numFmtId="0" fontId="41" fillId="0" borderId="15" xfId="0" applyFont="1" applyBorder="1" applyAlignment="1">
      <alignment horizontal="left" vertical="center"/>
    </xf>
    <xf numFmtId="0" fontId="40" fillId="0" borderId="26" xfId="0" applyFont="1" applyBorder="1" applyAlignment="1">
      <alignment horizontal="center" vertical="center"/>
    </xf>
    <xf numFmtId="164" fontId="41" fillId="0" borderId="26" xfId="0" applyNumberFormat="1" applyFont="1" applyBorder="1" applyAlignment="1">
      <alignment horizontal="center" vertical="center"/>
    </xf>
    <xf numFmtId="0" fontId="41" fillId="0" borderId="0" xfId="0" applyFont="1" applyAlignment="1">
      <alignment horizontal="left" vertical="center"/>
    </xf>
    <xf numFmtId="0" fontId="40" fillId="0" borderId="0" xfId="0" applyFont="1" applyAlignment="1">
      <alignment horizontal="center" vertical="center"/>
    </xf>
    <xf numFmtId="164" fontId="41" fillId="0" borderId="0" xfId="0" applyNumberFormat="1" applyFont="1" applyAlignment="1">
      <alignment horizontal="center" vertical="center"/>
    </xf>
    <xf numFmtId="0" fontId="40" fillId="0" borderId="0" xfId="0" applyFont="1" applyAlignment="1">
      <alignment horizontal="left"/>
    </xf>
    <xf numFmtId="0" fontId="40" fillId="0" borderId="0" xfId="0" applyFont="1" applyAlignment="1">
      <alignment horizontal="left" vertical="center"/>
    </xf>
    <xf numFmtId="0" fontId="40" fillId="0" borderId="20" xfId="0" applyFont="1" applyBorder="1" applyAlignment="1">
      <alignment horizontal="left" vertical="center"/>
    </xf>
    <xf numFmtId="0" fontId="0" fillId="0" borderId="0" xfId="0" applyAlignment="1">
      <alignment horizontal="left"/>
    </xf>
    <xf numFmtId="0" fontId="0" fillId="0" borderId="0" xfId="0" applyAlignment="1">
      <alignment horizontal="left" vertical="center"/>
    </xf>
    <xf numFmtId="0" fontId="0" fillId="0" borderId="0" xfId="0" applyAlignment="1">
      <alignment horizontal="center" vertical="center"/>
    </xf>
    <xf numFmtId="0" fontId="40" fillId="0" borderId="15" xfId="0" applyFont="1" applyBorder="1" applyAlignment="1">
      <alignment horizontal="left" vertical="center" wrapText="1"/>
    </xf>
    <xf numFmtId="0" fontId="41" fillId="0" borderId="0" xfId="0" applyFont="1" applyAlignment="1">
      <alignment horizontal="left"/>
    </xf>
    <xf numFmtId="0" fontId="40" fillId="0" borderId="26" xfId="1" applyFont="1" applyBorder="1" applyAlignment="1">
      <alignment horizontal="center" vertical="center"/>
    </xf>
    <xf numFmtId="164" fontId="41" fillId="0" borderId="26" xfId="1" applyNumberFormat="1" applyFont="1" applyBorder="1" applyAlignment="1">
      <alignment horizontal="center" vertical="center"/>
    </xf>
    <xf numFmtId="0" fontId="40" fillId="0" borderId="0" xfId="1" applyFont="1" applyAlignment="1">
      <alignment horizontal="center" vertical="center"/>
    </xf>
    <xf numFmtId="0" fontId="12" fillId="0" borderId="26" xfId="1" applyBorder="1" applyAlignment="1">
      <alignment horizontal="center" vertical="center"/>
    </xf>
    <xf numFmtId="0" fontId="12" fillId="0" borderId="0" xfId="1" applyAlignment="1">
      <alignment horizontal="center" vertical="center"/>
    </xf>
    <xf numFmtId="0" fontId="40" fillId="0" borderId="0" xfId="1" applyFont="1" applyAlignment="1">
      <alignment horizontal="left"/>
    </xf>
    <xf numFmtId="0" fontId="41" fillId="0" borderId="15" xfId="1" applyFont="1" applyBorder="1" applyAlignment="1">
      <alignment horizontal="left" vertical="center"/>
    </xf>
    <xf numFmtId="0" fontId="40" fillId="0" borderId="0" xfId="1" applyFont="1" applyAlignment="1">
      <alignment horizontal="left" vertical="center"/>
    </xf>
    <xf numFmtId="0" fontId="41" fillId="0" borderId="15" xfId="1" applyFont="1" applyBorder="1" applyAlignment="1">
      <alignment horizontal="left"/>
    </xf>
    <xf numFmtId="0" fontId="12" fillId="0" borderId="26" xfId="1" applyBorder="1" applyAlignment="1">
      <alignment horizontal="left" vertical="center"/>
    </xf>
    <xf numFmtId="0" fontId="40" fillId="0" borderId="20" xfId="1" applyFont="1" applyBorder="1" applyAlignment="1">
      <alignment horizontal="left" vertical="center"/>
    </xf>
    <xf numFmtId="0" fontId="12" fillId="0" borderId="0" xfId="1" applyAlignment="1">
      <alignment horizontal="left" vertical="center"/>
    </xf>
    <xf numFmtId="0" fontId="45" fillId="0" borderId="0" xfId="0" applyFont="1" applyAlignment="1">
      <alignment horizontal="center" vertical="center" wrapText="1"/>
    </xf>
    <xf numFmtId="0" fontId="40" fillId="0" borderId="15" xfId="0" applyFont="1" applyBorder="1" applyAlignment="1">
      <alignment horizontal="center" vertical="center"/>
    </xf>
    <xf numFmtId="164" fontId="47" fillId="0" borderId="26" xfId="0" applyNumberFormat="1" applyFont="1" applyBorder="1" applyAlignment="1">
      <alignment horizontal="center" vertical="center"/>
    </xf>
    <xf numFmtId="0" fontId="47" fillId="0" borderId="26" xfId="0" applyFont="1" applyBorder="1" applyAlignment="1">
      <alignment horizontal="center" vertical="center"/>
    </xf>
    <xf numFmtId="164" fontId="47" fillId="0" borderId="26" xfId="0" applyNumberFormat="1" applyFont="1" applyBorder="1"/>
    <xf numFmtId="0" fontId="47" fillId="0" borderId="26" xfId="0" applyFont="1" applyBorder="1"/>
    <xf numFmtId="164" fontId="40" fillId="0" borderId="26" xfId="0" applyNumberFormat="1" applyFont="1" applyBorder="1" applyAlignment="1">
      <alignment horizontal="center"/>
    </xf>
    <xf numFmtId="0" fontId="40" fillId="0" borderId="26" xfId="0" applyFont="1" applyBorder="1" applyAlignment="1">
      <alignment horizontal="center"/>
    </xf>
    <xf numFmtId="0" fontId="45" fillId="0" borderId="0" xfId="1" applyFont="1" applyAlignment="1">
      <alignment horizontal="center" vertical="center" wrapText="1"/>
    </xf>
    <xf numFmtId="0" fontId="40" fillId="0" borderId="15" xfId="1" applyFont="1" applyBorder="1" applyAlignment="1">
      <alignment horizontal="left" vertical="center" wrapText="1"/>
    </xf>
    <xf numFmtId="164" fontId="40" fillId="0" borderId="26" xfId="0" applyNumberFormat="1" applyFont="1" applyBorder="1" applyAlignment="1">
      <alignment horizontal="center" vertical="center" wrapText="1"/>
    </xf>
    <xf numFmtId="164" fontId="9" fillId="0" borderId="0" xfId="1" applyNumberFormat="1" applyFont="1" applyAlignment="1">
      <alignment vertical="center"/>
    </xf>
    <xf numFmtId="164" fontId="40" fillId="0" borderId="0" xfId="1" applyNumberFormat="1" applyFont="1" applyAlignment="1">
      <alignment horizontal="center" vertical="center"/>
    </xf>
    <xf numFmtId="0" fontId="32" fillId="0" borderId="0" xfId="0" applyFont="1" applyAlignment="1">
      <alignment vertical="center"/>
    </xf>
    <xf numFmtId="0" fontId="12" fillId="0" borderId="0" xfId="3" applyAlignment="1">
      <alignment horizontal="left"/>
    </xf>
    <xf numFmtId="0" fontId="9" fillId="9" borderId="0" xfId="3" applyFont="1" applyFill="1" applyAlignment="1">
      <alignment vertical="center"/>
    </xf>
    <xf numFmtId="0" fontId="34" fillId="2" borderId="3" xfId="0" applyFont="1" applyFill="1" applyBorder="1" applyAlignment="1" applyProtection="1">
      <alignment vertical="center" wrapText="1" shrinkToFit="1"/>
      <protection locked="0"/>
    </xf>
    <xf numFmtId="0" fontId="27" fillId="3" borderId="1" xfId="0" applyFont="1" applyFill="1" applyBorder="1" applyAlignment="1" applyProtection="1">
      <alignment horizontal="left" vertical="center" wrapText="1"/>
      <protection locked="0"/>
    </xf>
    <xf numFmtId="0" fontId="40" fillId="0" borderId="0" xfId="3" applyFont="1" applyAlignment="1">
      <alignment horizontal="center"/>
    </xf>
    <xf numFmtId="0" fontId="12" fillId="0" borderId="0" xfId="3"/>
    <xf numFmtId="0" fontId="41" fillId="0" borderId="0" xfId="3" applyFont="1"/>
    <xf numFmtId="0" fontId="40" fillId="0" borderId="0" xfId="3" applyFont="1" applyAlignment="1">
      <alignment horizontal="left"/>
    </xf>
    <xf numFmtId="0" fontId="40" fillId="0" borderId="0" xfId="3" applyFont="1" applyAlignment="1">
      <alignment horizontal="left" vertical="center"/>
    </xf>
    <xf numFmtId="0" fontId="40" fillId="0" borderId="0" xfId="3" applyFont="1" applyAlignment="1">
      <alignment horizontal="center" vertical="center"/>
    </xf>
    <xf numFmtId="0" fontId="51" fillId="0" borderId="0" xfId="3" applyFont="1" applyAlignment="1">
      <alignment horizontal="center"/>
    </xf>
    <xf numFmtId="0" fontId="12" fillId="0" borderId="0" xfId="3" applyAlignment="1">
      <alignment horizontal="left" vertical="center"/>
    </xf>
    <xf numFmtId="0" fontId="12" fillId="0" borderId="0" xfId="3" applyAlignment="1">
      <alignment horizontal="center" vertical="center"/>
    </xf>
    <xf numFmtId="0" fontId="12" fillId="0" borderId="0" xfId="3" applyAlignment="1">
      <alignment horizontal="center"/>
    </xf>
    <xf numFmtId="0" fontId="40" fillId="0" borderId="24" xfId="3" applyFont="1" applyBorder="1" applyAlignment="1">
      <alignment horizontal="left" vertical="center"/>
    </xf>
    <xf numFmtId="0" fontId="40" fillId="0" borderId="15" xfId="3" applyFont="1" applyBorder="1" applyAlignment="1">
      <alignment horizontal="left"/>
    </xf>
    <xf numFmtId="164" fontId="40" fillId="0" borderId="26" xfId="3" applyNumberFormat="1" applyFont="1" applyBorder="1"/>
    <xf numFmtId="0" fontId="41" fillId="0" borderId="15" xfId="3" applyFont="1" applyBorder="1" applyAlignment="1">
      <alignment horizontal="left"/>
    </xf>
    <xf numFmtId="0" fontId="40" fillId="0" borderId="26" xfId="3" applyFont="1" applyBorder="1"/>
    <xf numFmtId="164" fontId="41" fillId="0" borderId="26" xfId="3" applyNumberFormat="1" applyFont="1" applyBorder="1"/>
    <xf numFmtId="0" fontId="40" fillId="0" borderId="20" xfId="3" applyFont="1" applyBorder="1" applyAlignment="1">
      <alignment horizontal="left" vertical="center"/>
    </xf>
    <xf numFmtId="0" fontId="12" fillId="0" borderId="26" xfId="3" applyBorder="1" applyAlignment="1">
      <alignment horizontal="center" vertical="center"/>
    </xf>
    <xf numFmtId="0" fontId="41" fillId="0" borderId="0" xfId="3" applyFont="1" applyAlignment="1">
      <alignment horizontal="left" vertical="center"/>
    </xf>
    <xf numFmtId="164" fontId="41" fillId="0" borderId="0" xfId="3" applyNumberFormat="1" applyFont="1" applyAlignment="1">
      <alignment horizontal="center" vertical="center"/>
    </xf>
    <xf numFmtId="49" fontId="36" fillId="0" borderId="0" xfId="0" quotePrefix="1" applyNumberFormat="1" applyFont="1" applyAlignment="1">
      <alignment horizontal="center" vertical="center"/>
    </xf>
    <xf numFmtId="0" fontId="52" fillId="0" borderId="12" xfId="0" applyFont="1" applyBorder="1" applyAlignment="1" applyProtection="1">
      <alignment vertical="center" shrinkToFit="1"/>
      <protection locked="0"/>
    </xf>
    <xf numFmtId="0" fontId="52" fillId="0" borderId="0" xfId="0" applyFont="1" applyAlignment="1" applyProtection="1">
      <alignment vertical="center" shrinkToFit="1"/>
      <protection locked="0"/>
    </xf>
    <xf numFmtId="0" fontId="52" fillId="0" borderId="8" xfId="0" applyFont="1" applyBorder="1" applyAlignment="1" applyProtection="1">
      <alignment vertical="center" shrinkToFit="1"/>
      <protection locked="0"/>
    </xf>
    <xf numFmtId="0" fontId="42" fillId="0" borderId="0" xfId="0" applyFont="1" applyAlignment="1">
      <alignment horizontal="center" vertical="center"/>
    </xf>
    <xf numFmtId="0" fontId="34" fillId="5" borderId="3" xfId="0" applyFont="1" applyFill="1" applyBorder="1" applyAlignment="1" applyProtection="1">
      <alignment vertical="center" shrinkToFit="1"/>
      <protection locked="0"/>
    </xf>
    <xf numFmtId="0" fontId="42" fillId="0" borderId="0" xfId="3" applyFont="1" applyAlignment="1">
      <alignment horizontal="left"/>
    </xf>
    <xf numFmtId="0" fontId="40" fillId="0" borderId="26" xfId="3" applyFont="1" applyBorder="1" applyAlignment="1">
      <alignment horizontal="center" vertical="center"/>
    </xf>
    <xf numFmtId="164" fontId="41" fillId="0" borderId="26" xfId="3" applyNumberFormat="1" applyFont="1" applyBorder="1" applyAlignment="1">
      <alignment horizontal="center" vertical="center"/>
    </xf>
    <xf numFmtId="0" fontId="42" fillId="0" borderId="0" xfId="3" applyFont="1" applyAlignment="1">
      <alignment horizontal="center" vertical="center"/>
    </xf>
    <xf numFmtId="164" fontId="40" fillId="0" borderId="26" xfId="1" applyNumberFormat="1" applyFont="1" applyBorder="1" applyAlignment="1">
      <alignment horizontal="center" vertical="center" wrapText="1"/>
    </xf>
    <xf numFmtId="0" fontId="40" fillId="0" borderId="24" xfId="0" applyFont="1" applyBorder="1" applyAlignment="1">
      <alignment horizontal="left" vertical="center"/>
    </xf>
    <xf numFmtId="0" fontId="15" fillId="2" borderId="0" xfId="2" applyFill="1" applyBorder="1" applyAlignment="1" applyProtection="1">
      <alignment horizontal="center" vertical="center" shrinkToFit="1"/>
      <protection locked="0"/>
    </xf>
    <xf numFmtId="0" fontId="42" fillId="0" borderId="0" xfId="1" applyFont="1" applyAlignment="1">
      <alignment horizontal="center"/>
    </xf>
    <xf numFmtId="0" fontId="40" fillId="0" borderId="0" xfId="1" applyFont="1"/>
    <xf numFmtId="0" fontId="41" fillId="7" borderId="0" xfId="1" applyFont="1" applyFill="1" applyAlignment="1">
      <alignment vertical="center"/>
    </xf>
    <xf numFmtId="0" fontId="40" fillId="7" borderId="0" xfId="1" applyFont="1" applyFill="1" applyAlignment="1">
      <alignment vertical="center"/>
    </xf>
    <xf numFmtId="0" fontId="41" fillId="0" borderId="0" xfId="1" applyFont="1" applyAlignment="1">
      <alignment horizontal="center"/>
    </xf>
    <xf numFmtId="164" fontId="40" fillId="0" borderId="26" xfId="1" applyNumberFormat="1" applyFont="1" applyBorder="1" applyAlignment="1">
      <alignment horizontal="center" vertical="center"/>
    </xf>
    <xf numFmtId="0" fontId="12" fillId="0" borderId="0" xfId="1" applyAlignment="1">
      <alignment horizontal="left"/>
    </xf>
    <xf numFmtId="0" fontId="42" fillId="0" borderId="0" xfId="1" applyFont="1" applyAlignment="1">
      <alignment horizontal="left"/>
    </xf>
    <xf numFmtId="0" fontId="12" fillId="7" borderId="0" xfId="1" applyFill="1" applyAlignment="1">
      <alignment horizontal="left" vertical="center"/>
    </xf>
    <xf numFmtId="0" fontId="50" fillId="0" borderId="0" xfId="1" applyFont="1" applyAlignment="1">
      <alignment horizontal="center"/>
    </xf>
    <xf numFmtId="0" fontId="15" fillId="2" borderId="0" xfId="2" quotePrefix="1" applyFill="1" applyAlignment="1">
      <alignment horizontal="center" vertical="center" shrinkToFit="1"/>
      <protection locked="0"/>
    </xf>
    <xf numFmtId="164" fontId="30" fillId="2" borderId="6" xfId="1" applyNumberFormat="1" applyFont="1" applyFill="1" applyBorder="1" applyAlignment="1" applyProtection="1">
      <alignment horizontal="center" vertical="center" wrapText="1" shrinkToFit="1"/>
      <protection locked="0"/>
    </xf>
    <xf numFmtId="0" fontId="12" fillId="0" borderId="0" xfId="1"/>
    <xf numFmtId="0" fontId="42" fillId="0" borderId="0" xfId="3" applyFont="1" applyAlignment="1">
      <alignment horizontal="center"/>
    </xf>
    <xf numFmtId="0" fontId="41" fillId="0" borderId="0" xfId="3" applyFont="1" applyAlignment="1">
      <alignment horizontal="center"/>
    </xf>
    <xf numFmtId="0" fontId="40" fillId="0" borderId="0" xfId="3" applyFont="1"/>
    <xf numFmtId="0" fontId="41" fillId="7" borderId="0" xfId="3" applyFont="1" applyFill="1" applyAlignment="1">
      <alignment vertical="center"/>
    </xf>
    <xf numFmtId="0" fontId="40" fillId="7" borderId="0" xfId="3" applyFont="1" applyFill="1" applyAlignment="1">
      <alignment vertical="center"/>
    </xf>
    <xf numFmtId="164" fontId="30" fillId="2" borderId="7" xfId="1" applyNumberFormat="1" applyFont="1" applyFill="1" applyBorder="1" applyAlignment="1" applyProtection="1">
      <alignment horizontal="center" vertical="center" wrapText="1" shrinkToFit="1"/>
      <protection locked="0"/>
    </xf>
    <xf numFmtId="164" fontId="30" fillId="2" borderId="7" xfId="1" applyNumberFormat="1" applyFont="1" applyFill="1" applyBorder="1" applyAlignment="1" applyProtection="1">
      <alignment horizontal="center" vertical="center" wrapText="1" shrinkToFit="1"/>
      <protection locked="0"/>
    </xf>
    <xf numFmtId="164" fontId="30" fillId="2" borderId="7" xfId="1" applyNumberFormat="1" applyFont="1" applyFill="1" applyBorder="1" applyAlignment="1" applyProtection="1">
      <alignment horizontal="center" vertical="center" wrapText="1" shrinkToFit="1"/>
      <protection locked="0"/>
    </xf>
    <xf numFmtId="164" fontId="30" fillId="2" borderId="7" xfId="1" applyNumberFormat="1" applyFont="1" applyFill="1" applyBorder="1" applyAlignment="1" applyProtection="1">
      <alignment horizontal="center" vertical="center" wrapText="1" shrinkToFit="1"/>
      <protection locked="0"/>
    </xf>
    <xf numFmtId="0" fontId="15" fillId="2" borderId="0" xfId="2" applyFill="1" applyAlignment="1">
      <alignment horizontal="center" vertical="center" shrinkToFit="1"/>
      <protection locked="0"/>
    </xf>
    <xf numFmtId="0" fontId="9" fillId="0" borderId="0" xfId="1" applyFont="1" applyAlignment="1">
      <alignment vertical="center"/>
    </xf>
    <xf numFmtId="0" fontId="40" fillId="0" borderId="15" xfId="3" applyFont="1" applyBorder="1" applyAlignment="1">
      <alignment horizontal="left" vertical="center" wrapText="1"/>
    </xf>
    <xf numFmtId="164" fontId="40" fillId="0" borderId="26" xfId="3" applyNumberFormat="1" applyFont="1" applyBorder="1" applyAlignment="1">
      <alignment horizontal="center" vertical="center" wrapText="1"/>
    </xf>
    <xf numFmtId="164" fontId="40" fillId="0" borderId="26" xfId="3" applyNumberFormat="1" applyFont="1" applyBorder="1" applyAlignment="1">
      <alignment horizontal="center" vertical="center"/>
    </xf>
    <xf numFmtId="0" fontId="41" fillId="0" borderId="15" xfId="3" applyFont="1" applyBorder="1" applyAlignment="1">
      <alignment horizontal="left" vertical="center"/>
    </xf>
    <xf numFmtId="164" fontId="30" fillId="5" borderId="7" xfId="1" applyNumberFormat="1" applyFont="1" applyFill="1" applyBorder="1" applyAlignment="1" applyProtection="1">
      <alignment horizontal="center" vertical="center" wrapText="1" shrinkToFit="1"/>
      <protection locked="0"/>
    </xf>
    <xf numFmtId="164" fontId="30" fillId="2" borderId="6" xfId="1" applyNumberFormat="1" applyFont="1" applyFill="1" applyBorder="1" applyAlignment="1" applyProtection="1">
      <alignment horizontal="center" vertical="center" wrapText="1" shrinkToFit="1"/>
      <protection locked="0"/>
    </xf>
    <xf numFmtId="164" fontId="30" fillId="8" borderId="7" xfId="1" applyNumberFormat="1" applyFont="1" applyFill="1" applyBorder="1" applyAlignment="1" applyProtection="1">
      <alignment horizontal="center" vertical="center" wrapText="1" shrinkToFit="1"/>
      <protection locked="0"/>
    </xf>
    <xf numFmtId="164" fontId="30" fillId="2" borderId="7" xfId="1" applyNumberFormat="1" applyFont="1" applyFill="1" applyBorder="1" applyAlignment="1" applyProtection="1">
      <alignment horizontal="center" vertical="center" wrapText="1" shrinkToFit="1"/>
      <protection locked="0"/>
    </xf>
    <xf numFmtId="0" fontId="52" fillId="0" borderId="0" xfId="0" applyFont="1" applyBorder="1" applyAlignment="1" applyProtection="1">
      <alignment vertical="center" shrinkToFit="1"/>
      <protection locked="0"/>
    </xf>
    <xf numFmtId="0" fontId="34" fillId="2" borderId="3" xfId="0" applyFont="1" applyFill="1" applyBorder="1" applyAlignment="1" applyProtection="1">
      <alignment vertical="center" shrinkToFit="1"/>
      <protection locked="0"/>
    </xf>
    <xf numFmtId="0" fontId="34" fillId="5" borderId="4" xfId="1" applyFont="1" applyFill="1" applyBorder="1" applyAlignment="1" applyProtection="1">
      <alignment vertical="center" wrapText="1" shrinkToFit="1"/>
      <protection locked="0"/>
    </xf>
    <xf numFmtId="0" fontId="34" fillId="2" borderId="4" xfId="1" applyFont="1" applyFill="1" applyBorder="1" applyAlignment="1" applyProtection="1">
      <alignment vertical="center" wrapText="1" shrinkToFit="1"/>
      <protection locked="0"/>
    </xf>
    <xf numFmtId="1" fontId="12" fillId="0" borderId="0" xfId="1" applyNumberFormat="1"/>
    <xf numFmtId="0" fontId="40" fillId="0" borderId="0" xfId="3" applyFont="1" applyAlignment="1">
      <alignment horizontal="left" vertical="top" wrapText="1"/>
    </xf>
    <xf numFmtId="0" fontId="40" fillId="0" borderId="15" xfId="3" applyFont="1" applyBorder="1" applyAlignment="1">
      <alignment horizontal="left" vertical="center"/>
    </xf>
    <xf numFmtId="0" fontId="40" fillId="0" borderId="22" xfId="3" applyFont="1" applyBorder="1" applyAlignment="1">
      <alignment horizontal="left" vertical="center"/>
    </xf>
    <xf numFmtId="0" fontId="40" fillId="0" borderId="27" xfId="3" applyFont="1" applyBorder="1" applyAlignment="1">
      <alignment horizontal="left" vertical="center"/>
    </xf>
    <xf numFmtId="0" fontId="40" fillId="0" borderId="15" xfId="1" applyFont="1" applyBorder="1" applyAlignment="1">
      <alignment horizontal="left" vertical="center"/>
    </xf>
    <xf numFmtId="0" fontId="12" fillId="7" borderId="0" xfId="3" applyFill="1" applyAlignment="1">
      <alignment horizontal="left" vertical="center"/>
    </xf>
    <xf numFmtId="0" fontId="54" fillId="0" borderId="0" xfId="1" applyFont="1" applyAlignment="1">
      <alignment horizontal="left" vertical="center"/>
    </xf>
    <xf numFmtId="0" fontId="40" fillId="0" borderId="15" xfId="3" applyFont="1" applyBorder="1" applyAlignment="1">
      <alignment horizontal="left" vertical="center"/>
    </xf>
    <xf numFmtId="0" fontId="40" fillId="0" borderId="15" xfId="1" applyFont="1" applyBorder="1" applyAlignment="1">
      <alignment horizontal="left" vertical="center"/>
    </xf>
    <xf numFmtId="0" fontId="40" fillId="0" borderId="15" xfId="3" applyFont="1" applyBorder="1" applyAlignment="1">
      <alignment horizontal="left" vertical="center"/>
    </xf>
    <xf numFmtId="0" fontId="40" fillId="0" borderId="0" xfId="3" applyFont="1" applyBorder="1" applyAlignment="1">
      <alignment horizontal="left" vertical="top" wrapText="1"/>
    </xf>
    <xf numFmtId="0" fontId="41" fillId="0" borderId="0" xfId="3" applyFont="1" applyBorder="1" applyAlignment="1">
      <alignment horizontal="left" vertical="center"/>
    </xf>
    <xf numFmtId="0" fontId="40" fillId="0" borderId="0" xfId="3" applyFont="1" applyBorder="1" applyAlignment="1">
      <alignment horizontal="center" vertical="center"/>
    </xf>
    <xf numFmtId="164" fontId="41" fillId="0" borderId="0" xfId="3" applyNumberFormat="1" applyFont="1" applyBorder="1" applyAlignment="1">
      <alignment horizontal="center" vertical="center"/>
    </xf>
    <xf numFmtId="0" fontId="27" fillId="3" borderId="1" xfId="1" applyFont="1" applyFill="1" applyBorder="1" applyAlignment="1" applyProtection="1">
      <alignment horizontal="left" vertical="center" wrapText="1"/>
      <protection locked="0"/>
    </xf>
    <xf numFmtId="0" fontId="40" fillId="0" borderId="15" xfId="3" applyFont="1" applyBorder="1" applyAlignment="1">
      <alignment horizontal="left" vertical="center"/>
    </xf>
    <xf numFmtId="0" fontId="40" fillId="0" borderId="15" xfId="1" applyFont="1" applyBorder="1" applyAlignment="1">
      <alignment horizontal="left" vertical="center"/>
    </xf>
    <xf numFmtId="0" fontId="40" fillId="6" borderId="15" xfId="3" applyFont="1" applyFill="1" applyBorder="1" applyAlignment="1">
      <alignment horizontal="left" vertical="center"/>
    </xf>
    <xf numFmtId="164" fontId="40" fillId="6" borderId="26" xfId="3" applyNumberFormat="1" applyFont="1" applyFill="1" applyBorder="1" applyAlignment="1">
      <alignment horizontal="center" vertical="center"/>
    </xf>
    <xf numFmtId="0" fontId="42" fillId="6" borderId="0" xfId="3" applyFont="1" applyFill="1" applyAlignment="1">
      <alignment horizontal="left"/>
    </xf>
    <xf numFmtId="0" fontId="12" fillId="6" borderId="0" xfId="3" applyFill="1" applyAlignment="1">
      <alignment horizontal="left"/>
    </xf>
    <xf numFmtId="0" fontId="41" fillId="6" borderId="15" xfId="3" applyFont="1" applyFill="1" applyBorder="1" applyAlignment="1">
      <alignment horizontal="left" vertical="center"/>
    </xf>
    <xf numFmtId="0" fontId="40" fillId="6" borderId="26" xfId="3" applyFont="1" applyFill="1" applyBorder="1" applyAlignment="1">
      <alignment horizontal="center" vertical="center"/>
    </xf>
    <xf numFmtId="164" fontId="41" fillId="6" borderId="26" xfId="3" applyNumberFormat="1" applyFont="1" applyFill="1" applyBorder="1" applyAlignment="1">
      <alignment horizontal="center" vertical="center"/>
    </xf>
    <xf numFmtId="164" fontId="40" fillId="10" borderId="26" xfId="0" applyNumberFormat="1" applyFont="1" applyFill="1" applyBorder="1" applyAlignment="1">
      <alignment horizontal="center" vertical="center"/>
    </xf>
    <xf numFmtId="164" fontId="40" fillId="10" borderId="27" xfId="0" applyNumberFormat="1" applyFont="1" applyFill="1" applyBorder="1" applyAlignment="1">
      <alignment horizontal="center" vertical="center"/>
    </xf>
    <xf numFmtId="164" fontId="40" fillId="6" borderId="26" xfId="0" applyNumberFormat="1" applyFont="1" applyFill="1" applyBorder="1" applyAlignment="1">
      <alignment horizontal="center" vertical="center"/>
    </xf>
    <xf numFmtId="0" fontId="41" fillId="6" borderId="0" xfId="3" applyFont="1" applyFill="1" applyAlignment="1">
      <alignment horizontal="center"/>
    </xf>
    <xf numFmtId="0" fontId="40" fillId="6" borderId="0" xfId="3" applyFont="1" applyFill="1"/>
    <xf numFmtId="0" fontId="40" fillId="6" borderId="15" xfId="3" applyFont="1" applyFill="1" applyBorder="1" applyAlignment="1">
      <alignment horizontal="left" vertical="center" wrapText="1"/>
    </xf>
    <xf numFmtId="164" fontId="40" fillId="6" borderId="26" xfId="3" applyNumberFormat="1" applyFont="1" applyFill="1" applyBorder="1" applyAlignment="1">
      <alignment horizontal="center" vertical="center" wrapText="1"/>
    </xf>
    <xf numFmtId="0" fontId="12" fillId="6" borderId="26" xfId="3" applyFill="1" applyBorder="1" applyAlignment="1">
      <alignment horizontal="center"/>
    </xf>
    <xf numFmtId="0" fontId="40" fillId="6" borderId="15" xfId="0" applyFont="1" applyFill="1" applyBorder="1" applyAlignment="1">
      <alignment horizontal="left" vertical="center"/>
    </xf>
    <xf numFmtId="0" fontId="41" fillId="6" borderId="15" xfId="0" applyFont="1" applyFill="1" applyBorder="1" applyAlignment="1">
      <alignment horizontal="left" vertical="center"/>
    </xf>
    <xf numFmtId="0" fontId="40" fillId="6" borderId="26" xfId="0" applyFont="1" applyFill="1" applyBorder="1" applyAlignment="1">
      <alignment horizontal="center" vertical="center"/>
    </xf>
    <xf numFmtId="164" fontId="41" fillId="6" borderId="26" xfId="0" applyNumberFormat="1" applyFont="1" applyFill="1" applyBorder="1" applyAlignment="1">
      <alignment horizontal="center" vertical="center"/>
    </xf>
    <xf numFmtId="0" fontId="42" fillId="6" borderId="0" xfId="0" applyFont="1" applyFill="1" applyAlignment="1">
      <alignment horizontal="left"/>
    </xf>
    <xf numFmtId="0" fontId="12" fillId="6" borderId="0" xfId="0" applyFont="1" applyFill="1" applyAlignment="1">
      <alignment horizontal="left"/>
    </xf>
    <xf numFmtId="0" fontId="40" fillId="0" borderId="15" xfId="1" applyFont="1" applyBorder="1" applyAlignment="1">
      <alignment horizontal="left" vertical="center"/>
    </xf>
    <xf numFmtId="0" fontId="9" fillId="0" borderId="0" xfId="1" applyFont="1" applyFill="1" applyAlignment="1">
      <alignment vertical="center"/>
    </xf>
    <xf numFmtId="0" fontId="40" fillId="0" borderId="15" xfId="3" applyFont="1" applyBorder="1" applyAlignment="1">
      <alignment horizontal="center" vertical="center"/>
    </xf>
    <xf numFmtId="0" fontId="40" fillId="0" borderId="15" xfId="3" applyFont="1" applyBorder="1" applyAlignment="1">
      <alignment horizontal="left" vertical="center"/>
    </xf>
    <xf numFmtId="0" fontId="40" fillId="6" borderId="15" xfId="3" applyFont="1" applyFill="1" applyBorder="1" applyAlignment="1">
      <alignment horizontal="left" vertical="center"/>
    </xf>
    <xf numFmtId="0" fontId="40" fillId="0" borderId="15" xfId="1" applyFont="1" applyBorder="1" applyAlignment="1">
      <alignment horizontal="left" vertical="center"/>
    </xf>
    <xf numFmtId="0" fontId="40" fillId="0" borderId="15" xfId="3" applyFont="1" applyFill="1" applyBorder="1" applyAlignment="1">
      <alignment horizontal="left" vertical="center"/>
    </xf>
    <xf numFmtId="164" fontId="40" fillId="0" borderId="26" xfId="1" applyNumberFormat="1" applyFont="1" applyFill="1" applyBorder="1" applyAlignment="1">
      <alignment horizontal="center" vertical="center"/>
    </xf>
    <xf numFmtId="0" fontId="30" fillId="0" borderId="0" xfId="1" applyFont="1" applyFill="1" applyAlignment="1" applyProtection="1">
      <alignment horizontal="center" vertical="center" wrapText="1" shrinkToFit="1"/>
      <protection locked="0"/>
    </xf>
    <xf numFmtId="0" fontId="53" fillId="0" borderId="0" xfId="1" applyFont="1" applyFill="1" applyAlignment="1">
      <alignment vertical="center"/>
    </xf>
    <xf numFmtId="164" fontId="9" fillId="0" borderId="0" xfId="0" applyNumberFormat="1" applyFont="1" applyFill="1" applyAlignment="1">
      <alignment vertical="center"/>
    </xf>
    <xf numFmtId="0" fontId="40" fillId="0" borderId="15" xfId="1" applyFont="1" applyBorder="1" applyAlignment="1">
      <alignment horizontal="left" vertical="center"/>
    </xf>
    <xf numFmtId="164" fontId="43" fillId="0" borderId="26" xfId="0" applyNumberFormat="1" applyFont="1" applyBorder="1" applyAlignment="1">
      <alignment horizontal="center" vertical="center"/>
    </xf>
    <xf numFmtId="0" fontId="40" fillId="0" borderId="15" xfId="3" applyFont="1" applyBorder="1" applyAlignment="1">
      <alignment horizontal="left" vertical="center"/>
    </xf>
    <xf numFmtId="0" fontId="41" fillId="0" borderId="15" xfId="3" applyFont="1" applyBorder="1" applyAlignment="1">
      <alignment horizontal="left" vertical="center"/>
    </xf>
    <xf numFmtId="0" fontId="40" fillId="0" borderId="15" xfId="1" applyFont="1" applyBorder="1" applyAlignment="1">
      <alignment horizontal="left" vertical="center"/>
    </xf>
    <xf numFmtId="0" fontId="50" fillId="0" borderId="0" xfId="1" applyFont="1" applyAlignment="1">
      <alignment horizontal="center" vertical="center"/>
    </xf>
    <xf numFmtId="0" fontId="46" fillId="0" borderId="12" xfId="0" applyFont="1" applyBorder="1" applyAlignment="1" applyProtection="1">
      <alignment vertical="center" shrinkToFit="1"/>
      <protection locked="0"/>
    </xf>
    <xf numFmtId="0" fontId="46" fillId="0" borderId="0" xfId="0" applyFont="1" applyAlignment="1" applyProtection="1">
      <alignment vertical="center" shrinkToFit="1"/>
      <protection locked="0"/>
    </xf>
    <xf numFmtId="0" fontId="46" fillId="0" borderId="8" xfId="0" applyFont="1" applyBorder="1" applyAlignment="1" applyProtection="1">
      <alignment vertical="center" shrinkToFit="1"/>
      <protection locked="0"/>
    </xf>
    <xf numFmtId="0" fontId="40" fillId="0" borderId="15" xfId="1" applyFont="1" applyBorder="1" applyAlignment="1">
      <alignment horizontal="left" vertical="center"/>
    </xf>
    <xf numFmtId="0" fontId="40" fillId="0" borderId="0" xfId="0" applyFont="1" applyAlignment="1">
      <alignment horizontal="left" vertical="top" wrapText="1"/>
    </xf>
    <xf numFmtId="0" fontId="40" fillId="0" borderId="15" xfId="0" applyFont="1" applyFill="1" applyBorder="1" applyAlignment="1">
      <alignment horizontal="left" vertical="center" wrapText="1"/>
    </xf>
    <xf numFmtId="0" fontId="40" fillId="0" borderId="15" xfId="0" applyFont="1" applyFill="1" applyBorder="1" applyAlignment="1">
      <alignment horizontal="left" vertical="center"/>
    </xf>
    <xf numFmtId="164" fontId="40" fillId="0" borderId="26" xfId="0" applyNumberFormat="1" applyFont="1" applyFill="1" applyBorder="1" applyAlignment="1">
      <alignment horizontal="center" vertical="center" wrapText="1"/>
    </xf>
    <xf numFmtId="164" fontId="40" fillId="0" borderId="26" xfId="0" applyNumberFormat="1" applyFont="1" applyFill="1" applyBorder="1" applyAlignment="1">
      <alignment horizontal="center" vertical="center"/>
    </xf>
    <xf numFmtId="0" fontId="40" fillId="0" borderId="15" xfId="3" applyFont="1" applyBorder="1" applyAlignment="1">
      <alignment horizontal="left" vertical="center"/>
    </xf>
    <xf numFmtId="0" fontId="41" fillId="6" borderId="15" xfId="3" applyFont="1" applyFill="1" applyBorder="1" applyAlignment="1">
      <alignment horizontal="left" vertical="center"/>
    </xf>
    <xf numFmtId="0" fontId="41" fillId="0" borderId="15" xfId="3" applyFont="1" applyBorder="1" applyAlignment="1">
      <alignment horizontal="left" vertical="center"/>
    </xf>
    <xf numFmtId="0" fontId="40" fillId="0" borderId="0" xfId="3" applyFont="1" applyBorder="1" applyAlignment="1">
      <alignment horizontal="left" vertical="top" wrapText="1"/>
    </xf>
    <xf numFmtId="0" fontId="40" fillId="0" borderId="26" xfId="0" applyFont="1" applyBorder="1" applyAlignment="1">
      <alignment horizontal="left" vertical="center"/>
    </xf>
    <xf numFmtId="0" fontId="40" fillId="0" borderId="14" xfId="0" applyFont="1" applyBorder="1" applyAlignment="1">
      <alignment horizontal="left" vertical="center"/>
    </xf>
    <xf numFmtId="0" fontId="40" fillId="0" borderId="23" xfId="0" applyFont="1" applyBorder="1" applyAlignment="1">
      <alignment horizontal="left" vertical="center"/>
    </xf>
    <xf numFmtId="0" fontId="40" fillId="0" borderId="16" xfId="0" applyFont="1" applyBorder="1" applyAlignment="1">
      <alignment horizontal="left" vertical="center"/>
    </xf>
    <xf numFmtId="0" fontId="40" fillId="0" borderId="20" xfId="0" applyFont="1" applyBorder="1" applyAlignment="1">
      <alignment horizontal="left" vertical="center" wrapText="1"/>
    </xf>
    <xf numFmtId="164" fontId="40" fillId="0" borderId="23" xfId="0" applyNumberFormat="1" applyFont="1" applyBorder="1" applyAlignment="1">
      <alignment horizontal="center" vertical="center"/>
    </xf>
    <xf numFmtId="164" fontId="40" fillId="0" borderId="14" xfId="0" applyNumberFormat="1" applyFont="1" applyBorder="1" applyAlignment="1">
      <alignment horizontal="center" vertical="center"/>
    </xf>
    <xf numFmtId="164" fontId="40" fillId="0" borderId="19" xfId="0" applyNumberFormat="1" applyFont="1" applyBorder="1" applyAlignment="1">
      <alignment horizontal="center" vertical="center"/>
    </xf>
    <xf numFmtId="164" fontId="40" fillId="0" borderId="16" xfId="0" applyNumberFormat="1" applyFont="1" applyBorder="1" applyAlignment="1">
      <alignment horizontal="center" vertical="center"/>
    </xf>
    <xf numFmtId="164" fontId="40" fillId="0" borderId="20" xfId="0" applyNumberFormat="1" applyFont="1" applyBorder="1" applyAlignment="1">
      <alignment horizontal="center" vertical="center"/>
    </xf>
    <xf numFmtId="164" fontId="40" fillId="0" borderId="24" xfId="0" applyNumberFormat="1" applyFont="1" applyBorder="1" applyAlignment="1">
      <alignment horizontal="center" vertical="center"/>
    </xf>
    <xf numFmtId="0" fontId="40" fillId="0" borderId="16" xfId="0" applyFont="1" applyBorder="1" applyAlignment="1">
      <alignment horizontal="left" vertical="center" wrapText="1"/>
    </xf>
    <xf numFmtId="164" fontId="40" fillId="0" borderId="14" xfId="0" applyNumberFormat="1" applyFont="1" applyBorder="1" applyAlignment="1">
      <alignment horizontal="center" vertical="center" wrapText="1"/>
    </xf>
    <xf numFmtId="164" fontId="40" fillId="0" borderId="19" xfId="0" applyNumberFormat="1" applyFont="1" applyBorder="1" applyAlignment="1">
      <alignment horizontal="center" vertical="center" wrapText="1"/>
    </xf>
    <xf numFmtId="0" fontId="40" fillId="0" borderId="20" xfId="0" applyFont="1" applyFill="1" applyBorder="1" applyAlignment="1">
      <alignment horizontal="left" vertical="center"/>
    </xf>
    <xf numFmtId="164" fontId="40" fillId="0" borderId="19" xfId="0" applyNumberFormat="1" applyFont="1" applyFill="1" applyBorder="1" applyAlignment="1">
      <alignment horizontal="center" vertical="center"/>
    </xf>
    <xf numFmtId="0" fontId="40" fillId="0" borderId="24" xfId="0" applyFont="1" applyFill="1" applyBorder="1" applyAlignment="1">
      <alignment horizontal="left" vertical="center"/>
    </xf>
    <xf numFmtId="164" fontId="40" fillId="0" borderId="23" xfId="0" applyNumberFormat="1" applyFont="1" applyFill="1" applyBorder="1" applyAlignment="1">
      <alignment horizontal="center" vertical="center"/>
    </xf>
    <xf numFmtId="164" fontId="40" fillId="0" borderId="21" xfId="0" applyNumberFormat="1" applyFont="1" applyFill="1" applyBorder="1" applyAlignment="1">
      <alignment horizontal="center" vertical="center"/>
    </xf>
    <xf numFmtId="164" fontId="40" fillId="0" borderId="25" xfId="0" applyNumberFormat="1" applyFont="1" applyFill="1" applyBorder="1" applyAlignment="1">
      <alignment horizontal="center" vertical="center"/>
    </xf>
    <xf numFmtId="0" fontId="41" fillId="0" borderId="15" xfId="3" applyFont="1" applyBorder="1" applyAlignment="1">
      <alignment horizontal="left" vertical="center"/>
    </xf>
    <xf numFmtId="164" fontId="40" fillId="0" borderId="23" xfId="3" applyNumberFormat="1" applyFont="1" applyBorder="1" applyAlignment="1">
      <alignment horizontal="center" vertical="center"/>
    </xf>
    <xf numFmtId="0" fontId="40" fillId="0" borderId="16" xfId="3" applyFont="1" applyBorder="1" applyAlignment="1">
      <alignment horizontal="left" vertical="center"/>
    </xf>
    <xf numFmtId="164" fontId="40" fillId="0" borderId="18" xfId="3" applyNumberFormat="1" applyFont="1" applyBorder="1" applyAlignment="1">
      <alignment horizontal="center" vertical="center"/>
    </xf>
    <xf numFmtId="164" fontId="40" fillId="0" borderId="21" xfId="3" applyNumberFormat="1" applyFont="1" applyBorder="1" applyAlignment="1">
      <alignment horizontal="center" vertical="center"/>
    </xf>
    <xf numFmtId="164" fontId="40" fillId="0" borderId="25" xfId="3" applyNumberFormat="1" applyFont="1" applyBorder="1" applyAlignment="1">
      <alignment horizontal="center" vertical="center"/>
    </xf>
    <xf numFmtId="164" fontId="40" fillId="0" borderId="14" xfId="3" applyNumberFormat="1" applyFont="1" applyBorder="1" applyAlignment="1">
      <alignment horizontal="center" vertical="center"/>
    </xf>
    <xf numFmtId="164" fontId="40" fillId="0" borderId="19" xfId="3" applyNumberFormat="1" applyFont="1" applyBorder="1" applyAlignment="1">
      <alignment horizontal="center" vertical="center"/>
    </xf>
    <xf numFmtId="0" fontId="40" fillId="0" borderId="0" xfId="0" applyFont="1" applyBorder="1" applyAlignment="1">
      <alignment horizontal="left" vertical="center"/>
    </xf>
    <xf numFmtId="164" fontId="40" fillId="0" borderId="0" xfId="0" applyNumberFormat="1" applyFont="1" applyBorder="1" applyAlignment="1">
      <alignment horizontal="center" vertical="center"/>
    </xf>
    <xf numFmtId="0" fontId="42" fillId="0" borderId="0" xfId="3" applyFont="1" applyFill="1" applyAlignment="1">
      <alignment horizontal="left"/>
    </xf>
    <xf numFmtId="0" fontId="41" fillId="0" borderId="0" xfId="3" applyFont="1" applyFill="1" applyAlignment="1">
      <alignment horizontal="center"/>
    </xf>
    <xf numFmtId="0" fontId="12" fillId="0" borderId="0" xfId="3" applyFill="1" applyAlignment="1">
      <alignment horizontal="left"/>
    </xf>
    <xf numFmtId="164" fontId="40" fillId="0" borderId="26" xfId="3" applyNumberFormat="1" applyFont="1" applyFill="1" applyBorder="1" applyAlignment="1">
      <alignment horizontal="center" vertical="center"/>
    </xf>
    <xf numFmtId="0" fontId="40" fillId="0" borderId="0" xfId="3" applyFont="1" applyFill="1"/>
    <xf numFmtId="0" fontId="40" fillId="0" borderId="15" xfId="3" applyFont="1" applyFill="1" applyBorder="1" applyAlignment="1">
      <alignment horizontal="left" vertical="center" wrapText="1"/>
    </xf>
    <xf numFmtId="164" fontId="40" fillId="6" borderId="23" xfId="0" applyNumberFormat="1" applyFont="1" applyFill="1" applyBorder="1" applyAlignment="1">
      <alignment horizontal="center" vertical="center"/>
    </xf>
    <xf numFmtId="164" fontId="40" fillId="0" borderId="18" xfId="0" applyNumberFormat="1" applyFont="1" applyBorder="1" applyAlignment="1">
      <alignment horizontal="center" vertical="center"/>
    </xf>
    <xf numFmtId="164" fontId="40" fillId="0" borderId="25" xfId="0" applyNumberFormat="1" applyFont="1" applyBorder="1" applyAlignment="1">
      <alignment horizontal="center" vertical="center"/>
    </xf>
    <xf numFmtId="0" fontId="41" fillId="0" borderId="15" xfId="3" applyFont="1" applyFill="1" applyBorder="1" applyAlignment="1">
      <alignment horizontal="left" vertical="center"/>
    </xf>
    <xf numFmtId="0" fontId="40" fillId="0" borderId="26" xfId="3" applyFont="1" applyFill="1" applyBorder="1" applyAlignment="1">
      <alignment horizontal="center" vertical="center"/>
    </xf>
    <xf numFmtId="164" fontId="41" fillId="0" borderId="26" xfId="3" applyNumberFormat="1" applyFont="1" applyFill="1" applyBorder="1" applyAlignment="1">
      <alignment horizontal="center" vertical="center"/>
    </xf>
    <xf numFmtId="0" fontId="42" fillId="0" borderId="0" xfId="3" applyFont="1" applyFill="1" applyAlignment="1">
      <alignment horizontal="center" vertical="center"/>
    </xf>
    <xf numFmtId="0" fontId="42" fillId="0" borderId="0" xfId="3" applyFont="1" applyFill="1" applyAlignment="1">
      <alignment horizontal="center"/>
    </xf>
    <xf numFmtId="0" fontId="40" fillId="0" borderId="16" xfId="3" applyFont="1" applyFill="1" applyBorder="1" applyAlignment="1">
      <alignment horizontal="left" vertical="center"/>
    </xf>
    <xf numFmtId="164" fontId="40" fillId="0" borderId="14" xfId="3" applyNumberFormat="1" applyFont="1" applyFill="1" applyBorder="1" applyAlignment="1">
      <alignment horizontal="center" vertical="center"/>
    </xf>
    <xf numFmtId="0" fontId="40" fillId="0" borderId="0" xfId="3" applyFont="1" applyFill="1" applyBorder="1" applyAlignment="1">
      <alignment horizontal="left" vertical="top" wrapText="1"/>
    </xf>
    <xf numFmtId="0" fontId="41" fillId="0" borderId="0" xfId="3" applyFont="1" applyFill="1" applyBorder="1" applyAlignment="1">
      <alignment horizontal="left" vertical="center"/>
    </xf>
    <xf numFmtId="0" fontId="40" fillId="0" borderId="0" xfId="3" applyFont="1" applyFill="1" applyBorder="1" applyAlignment="1">
      <alignment horizontal="center" vertical="center"/>
    </xf>
    <xf numFmtId="164" fontId="41" fillId="0" borderId="0" xfId="3" applyNumberFormat="1" applyFont="1" applyFill="1" applyBorder="1" applyAlignment="1">
      <alignment horizontal="center" vertical="center"/>
    </xf>
    <xf numFmtId="0" fontId="41" fillId="0" borderId="15" xfId="0" applyFont="1" applyBorder="1" applyAlignment="1">
      <alignment horizontal="left"/>
    </xf>
    <xf numFmtId="0" fontId="40" fillId="0" borderId="24" xfId="0" applyFont="1" applyBorder="1"/>
    <xf numFmtId="0" fontId="38" fillId="5" borderId="3" xfId="0" applyFont="1" applyFill="1" applyBorder="1" applyAlignment="1" applyProtection="1">
      <alignment horizontal="center" vertical="center" shrinkToFit="1"/>
      <protection locked="0"/>
    </xf>
    <xf numFmtId="0" fontId="40" fillId="0" borderId="14" xfId="1" applyFont="1" applyBorder="1" applyAlignment="1">
      <alignment horizontal="left" vertical="center" wrapText="1"/>
    </xf>
    <xf numFmtId="164" fontId="40" fillId="0" borderId="14" xfId="1" applyNumberFormat="1" applyFont="1" applyBorder="1" applyAlignment="1">
      <alignment horizontal="center" vertical="center" wrapText="1"/>
    </xf>
    <xf numFmtId="0" fontId="40" fillId="0" borderId="23" xfId="1" applyFont="1" applyBorder="1" applyAlignment="1">
      <alignment horizontal="left" vertical="center"/>
    </xf>
    <xf numFmtId="164" fontId="40" fillId="0" borderId="23" xfId="1" applyNumberFormat="1" applyFont="1" applyBorder="1" applyAlignment="1">
      <alignment horizontal="center" vertical="center"/>
    </xf>
    <xf numFmtId="0" fontId="40" fillId="0" borderId="15" xfId="1" applyFont="1" applyBorder="1" applyAlignment="1">
      <alignment horizontal="left" vertical="center"/>
    </xf>
    <xf numFmtId="164" fontId="40" fillId="0" borderId="14" xfId="1" applyNumberFormat="1" applyFont="1" applyBorder="1" applyAlignment="1">
      <alignment horizontal="center" vertical="center"/>
    </xf>
    <xf numFmtId="0" fontId="40" fillId="0" borderId="15" xfId="1" applyFont="1" applyBorder="1" applyAlignment="1">
      <alignment horizontal="left" vertical="center"/>
    </xf>
    <xf numFmtId="164" fontId="40" fillId="0" borderId="18" xfId="1" applyNumberFormat="1" applyFont="1" applyBorder="1" applyAlignment="1">
      <alignment horizontal="center" vertical="center" wrapText="1"/>
    </xf>
    <xf numFmtId="0" fontId="40" fillId="0" borderId="15" xfId="1" applyFont="1" applyBorder="1" applyAlignment="1">
      <alignment horizontal="left" vertical="center" indent="1"/>
    </xf>
    <xf numFmtId="0" fontId="40" fillId="0" borderId="16" xfId="1" applyFont="1" applyBorder="1" applyAlignment="1">
      <alignment horizontal="left" vertical="center"/>
    </xf>
    <xf numFmtId="164" fontId="40" fillId="0" borderId="19" xfId="1" applyNumberFormat="1" applyFont="1" applyBorder="1" applyAlignment="1">
      <alignment horizontal="center" vertical="center"/>
    </xf>
    <xf numFmtId="0" fontId="40" fillId="0" borderId="19" xfId="1" applyFont="1" applyBorder="1" applyAlignment="1">
      <alignment horizontal="left" vertical="center"/>
    </xf>
    <xf numFmtId="0" fontId="12" fillId="0" borderId="0" xfId="3" applyAlignment="1">
      <alignment horizontal="center" vertical="center" wrapText="1"/>
    </xf>
    <xf numFmtId="0" fontId="40" fillId="0" borderId="15" xfId="1" applyFont="1" applyBorder="1" applyAlignment="1">
      <alignment horizontal="left" vertical="center"/>
    </xf>
    <xf numFmtId="164" fontId="40" fillId="0" borderId="14" xfId="1" applyNumberFormat="1" applyFont="1" applyBorder="1" applyAlignment="1">
      <alignment horizontal="center" vertical="center"/>
    </xf>
    <xf numFmtId="0" fontId="40" fillId="0" borderId="15" xfId="1" applyFont="1" applyFill="1" applyBorder="1" applyAlignment="1">
      <alignment horizontal="left" vertical="center" wrapText="1"/>
    </xf>
    <xf numFmtId="164" fontId="40" fillId="0" borderId="26" xfId="1" applyNumberFormat="1" applyFont="1" applyFill="1" applyBorder="1" applyAlignment="1">
      <alignment horizontal="center" vertical="center" wrapText="1"/>
    </xf>
    <xf numFmtId="0" fontId="40" fillId="0" borderId="15" xfId="1" applyFont="1" applyFill="1" applyBorder="1" applyAlignment="1">
      <alignment horizontal="left" vertical="center"/>
    </xf>
    <xf numFmtId="0" fontId="43" fillId="0" borderId="15" xfId="1" applyFont="1" applyBorder="1" applyAlignment="1">
      <alignment horizontal="left" vertical="center"/>
    </xf>
    <xf numFmtId="0" fontId="40" fillId="0" borderId="23" xfId="3" applyFont="1" applyBorder="1" applyAlignment="1">
      <alignment horizontal="left" vertical="center"/>
    </xf>
    <xf numFmtId="164" fontId="40" fillId="0" borderId="27" xfId="0" applyNumberFormat="1" applyFont="1" applyFill="1" applyBorder="1" applyAlignment="1">
      <alignment horizontal="center" vertical="center"/>
    </xf>
    <xf numFmtId="0" fontId="40" fillId="0" borderId="14" xfId="0" applyFont="1" applyFill="1" applyBorder="1" applyAlignment="1">
      <alignment horizontal="left" vertical="center"/>
    </xf>
    <xf numFmtId="164" fontId="40" fillId="0" borderId="18" xfId="0" applyNumberFormat="1" applyFont="1" applyFill="1" applyBorder="1" applyAlignment="1">
      <alignment horizontal="center" vertical="center"/>
    </xf>
    <xf numFmtId="164" fontId="40" fillId="0" borderId="14" xfId="0" applyNumberFormat="1" applyFont="1" applyFill="1" applyBorder="1" applyAlignment="1">
      <alignment horizontal="center" vertical="center"/>
    </xf>
    <xf numFmtId="164" fontId="40" fillId="0" borderId="18" xfId="3" applyNumberFormat="1" applyFont="1" applyFill="1" applyBorder="1" applyAlignment="1">
      <alignment horizontal="center" vertical="center"/>
    </xf>
    <xf numFmtId="164" fontId="40" fillId="0" borderId="26" xfId="3" applyNumberFormat="1" applyFont="1" applyFill="1" applyBorder="1" applyAlignment="1">
      <alignment horizontal="center" vertical="center" wrapText="1"/>
    </xf>
    <xf numFmtId="0" fontId="40" fillId="0" borderId="23" xfId="1" applyFont="1" applyFill="1" applyBorder="1" applyAlignment="1">
      <alignment horizontal="left" vertical="center" wrapText="1"/>
    </xf>
    <xf numFmtId="164" fontId="40" fillId="0" borderId="23" xfId="1" applyNumberFormat="1" applyFont="1" applyFill="1" applyBorder="1" applyAlignment="1">
      <alignment horizontal="center" vertical="center" wrapText="1"/>
    </xf>
    <xf numFmtId="164" fontId="40" fillId="0" borderId="25" xfId="1" applyNumberFormat="1" applyFont="1" applyFill="1" applyBorder="1" applyAlignment="1">
      <alignment horizontal="center" vertical="center" wrapText="1"/>
    </xf>
    <xf numFmtId="0" fontId="40" fillId="0" borderId="19" xfId="1" applyFont="1" applyFill="1" applyBorder="1" applyAlignment="1">
      <alignment horizontal="left" vertical="center"/>
    </xf>
    <xf numFmtId="164" fontId="40" fillId="0" borderId="19" xfId="1" applyNumberFormat="1" applyFont="1" applyFill="1" applyBorder="1" applyAlignment="1">
      <alignment horizontal="center" vertical="center"/>
    </xf>
    <xf numFmtId="0" fontId="40" fillId="0" borderId="23" xfId="1" applyFont="1" applyFill="1" applyBorder="1" applyAlignment="1">
      <alignment horizontal="left" vertical="center"/>
    </xf>
    <xf numFmtId="164" fontId="40" fillId="0" borderId="23" xfId="1" applyNumberFormat="1" applyFont="1" applyFill="1" applyBorder="1" applyAlignment="1">
      <alignment horizontal="center" vertical="center"/>
    </xf>
    <xf numFmtId="0" fontId="43" fillId="0" borderId="15" xfId="1" applyFont="1" applyFill="1" applyBorder="1" applyAlignment="1">
      <alignment horizontal="left" vertical="center"/>
    </xf>
    <xf numFmtId="0" fontId="40" fillId="0" borderId="15" xfId="1" applyFont="1" applyFill="1" applyBorder="1" applyAlignment="1">
      <alignment horizontal="left" vertical="center" indent="1"/>
    </xf>
    <xf numFmtId="0" fontId="40" fillId="0" borderId="16" xfId="1" applyFont="1" applyFill="1" applyBorder="1" applyAlignment="1">
      <alignment horizontal="left" vertical="center"/>
    </xf>
    <xf numFmtId="164" fontId="40" fillId="0" borderId="14" xfId="1" applyNumberFormat="1" applyFont="1" applyFill="1" applyBorder="1" applyAlignment="1">
      <alignment horizontal="center" vertical="center"/>
    </xf>
    <xf numFmtId="0" fontId="40" fillId="0" borderId="24" xfId="1" applyFont="1" applyFill="1" applyBorder="1" applyAlignment="1">
      <alignment horizontal="left" vertical="center"/>
    </xf>
    <xf numFmtId="0" fontId="40" fillId="0" borderId="16" xfId="0" applyFont="1" applyFill="1" applyBorder="1" applyAlignment="1">
      <alignment horizontal="left" vertical="center"/>
    </xf>
    <xf numFmtId="164" fontId="40" fillId="0" borderId="16" xfId="0" applyNumberFormat="1" applyFont="1" applyFill="1" applyBorder="1" applyAlignment="1">
      <alignment horizontal="center" vertical="center"/>
    </xf>
    <xf numFmtId="164" fontId="40" fillId="0" borderId="20" xfId="0" applyNumberFormat="1" applyFont="1" applyFill="1" applyBorder="1" applyAlignment="1">
      <alignment horizontal="center" vertical="center"/>
    </xf>
    <xf numFmtId="164" fontId="40" fillId="0" borderId="24" xfId="0" applyNumberFormat="1" applyFont="1" applyFill="1" applyBorder="1" applyAlignment="1">
      <alignment horizontal="center" vertical="center"/>
    </xf>
    <xf numFmtId="0" fontId="40" fillId="0" borderId="19" xfId="0" applyFont="1" applyFill="1" applyBorder="1" applyAlignment="1">
      <alignment horizontal="left" vertical="center"/>
    </xf>
    <xf numFmtId="0" fontId="40" fillId="0" borderId="23" xfId="0" applyFont="1" applyFill="1" applyBorder="1" applyAlignment="1">
      <alignment horizontal="left" vertical="center"/>
    </xf>
    <xf numFmtId="0" fontId="40" fillId="0" borderId="20" xfId="0" applyFont="1" applyFill="1" applyBorder="1" applyAlignment="1">
      <alignment horizontal="left" vertical="center" wrapText="1"/>
    </xf>
    <xf numFmtId="0" fontId="30" fillId="2" borderId="10" xfId="0" applyFont="1" applyFill="1" applyBorder="1" applyAlignment="1" applyProtection="1">
      <alignment horizontal="center" vertical="center" shrinkToFit="1"/>
      <protection locked="0"/>
    </xf>
    <xf numFmtId="0" fontId="30" fillId="2" borderId="11" xfId="0" applyFont="1" applyFill="1" applyBorder="1" applyAlignment="1" applyProtection="1">
      <alignment horizontal="center" vertical="center" shrinkToFit="1"/>
      <protection locked="0"/>
    </xf>
    <xf numFmtId="0" fontId="30" fillId="2" borderId="6" xfId="0" applyFont="1" applyFill="1" applyBorder="1" applyAlignment="1" applyProtection="1">
      <alignment horizontal="center" vertical="center" shrinkToFit="1"/>
      <protection locked="0"/>
    </xf>
    <xf numFmtId="0" fontId="30" fillId="2" borderId="3" xfId="1" applyFont="1" applyFill="1" applyBorder="1" applyAlignment="1" applyProtection="1">
      <alignment horizontal="center" vertical="center" wrapText="1" shrinkToFit="1"/>
      <protection locked="0"/>
    </xf>
    <xf numFmtId="0" fontId="30" fillId="2" borderId="9" xfId="1" applyFont="1" applyFill="1" applyBorder="1" applyAlignment="1" applyProtection="1">
      <alignment horizontal="center" vertical="center" wrapText="1" shrinkToFit="1"/>
      <protection locked="0"/>
    </xf>
    <xf numFmtId="0" fontId="26" fillId="4" borderId="5" xfId="0" applyFont="1" applyFill="1" applyBorder="1" applyAlignment="1">
      <alignment horizontal="center" vertical="center" textRotation="90"/>
    </xf>
    <xf numFmtId="0" fontId="26" fillId="4" borderId="1" xfId="0" applyFont="1" applyFill="1" applyBorder="1" applyAlignment="1">
      <alignment horizontal="center" vertical="center" textRotation="90"/>
    </xf>
    <xf numFmtId="0" fontId="27" fillId="3" borderId="1" xfId="0" applyFont="1" applyFill="1" applyBorder="1" applyAlignment="1" applyProtection="1">
      <alignment horizontal="left" vertical="center" wrapText="1"/>
      <protection locked="0"/>
    </xf>
    <xf numFmtId="0" fontId="27" fillId="3" borderId="1" xfId="0" applyFont="1" applyFill="1" applyBorder="1" applyAlignment="1" applyProtection="1">
      <alignment horizontal="center" vertical="center" wrapText="1"/>
      <protection locked="0"/>
    </xf>
    <xf numFmtId="0" fontId="28" fillId="4" borderId="1" xfId="0" applyFont="1" applyFill="1" applyBorder="1" applyAlignment="1">
      <alignment horizontal="center" vertical="center" textRotation="90"/>
    </xf>
    <xf numFmtId="0" fontId="31" fillId="0" borderId="0" xfId="0" applyFont="1" applyAlignment="1">
      <alignment horizontal="left" vertical="top" wrapText="1"/>
    </xf>
    <xf numFmtId="0" fontId="31" fillId="0" borderId="0" xfId="0" applyFont="1" applyAlignment="1">
      <alignment horizontal="left" vertical="top"/>
    </xf>
    <xf numFmtId="0" fontId="30" fillId="2" borderId="10" xfId="1" applyFont="1" applyFill="1" applyBorder="1" applyAlignment="1" applyProtection="1">
      <alignment horizontal="center" vertical="center" shrinkToFit="1"/>
      <protection locked="0"/>
    </xf>
    <xf numFmtId="0" fontId="30" fillId="2" borderId="11" xfId="1" applyFont="1" applyFill="1" applyBorder="1" applyAlignment="1" applyProtection="1">
      <alignment horizontal="center" vertical="center" shrinkToFit="1"/>
      <protection locked="0"/>
    </xf>
    <xf numFmtId="0" fontId="30" fillId="2" borderId="6" xfId="1" applyFont="1" applyFill="1" applyBorder="1" applyAlignment="1" applyProtection="1">
      <alignment horizontal="center" vertical="center" shrinkToFit="1"/>
      <protection locked="0"/>
    </xf>
    <xf numFmtId="0" fontId="26" fillId="4" borderId="5" xfId="1" applyFont="1" applyFill="1" applyBorder="1" applyAlignment="1">
      <alignment horizontal="center" vertical="center" textRotation="90"/>
    </xf>
    <xf numFmtId="0" fontId="26" fillId="4" borderId="1" xfId="1" applyFont="1" applyFill="1" applyBorder="1" applyAlignment="1">
      <alignment horizontal="center" vertical="center" textRotation="90"/>
    </xf>
    <xf numFmtId="0" fontId="27" fillId="3" borderId="1" xfId="1" applyFont="1" applyFill="1" applyBorder="1" applyAlignment="1" applyProtection="1">
      <alignment horizontal="center" vertical="center" wrapText="1"/>
      <protection locked="0"/>
    </xf>
    <xf numFmtId="0" fontId="27" fillId="3" borderId="1" xfId="1" applyFont="1" applyFill="1" applyBorder="1" applyAlignment="1" applyProtection="1">
      <alignment horizontal="left" vertical="center" wrapText="1"/>
      <protection locked="0"/>
    </xf>
    <xf numFmtId="0" fontId="31" fillId="0" borderId="0" xfId="1" applyFont="1" applyAlignment="1">
      <alignment horizontal="left" vertical="top" wrapText="1"/>
    </xf>
    <xf numFmtId="0" fontId="31" fillId="0" borderId="0" xfId="1" applyFont="1" applyAlignment="1">
      <alignment horizontal="left" vertical="top"/>
    </xf>
    <xf numFmtId="0" fontId="28" fillId="4" borderId="1" xfId="1" applyFont="1" applyFill="1" applyBorder="1" applyAlignment="1">
      <alignment horizontal="center" vertical="center" textRotation="90"/>
    </xf>
    <xf numFmtId="0" fontId="40" fillId="0" borderId="14" xfId="0" applyFont="1" applyBorder="1" applyAlignment="1">
      <alignment horizontal="left" vertical="top" wrapText="1"/>
    </xf>
    <xf numFmtId="0" fontId="40" fillId="0" borderId="19" xfId="0" applyFont="1" applyBorder="1" applyAlignment="1">
      <alignment horizontal="left" vertical="top" wrapText="1"/>
    </xf>
    <xf numFmtId="0" fontId="40" fillId="0" borderId="23" xfId="0" applyFont="1" applyBorder="1" applyAlignment="1">
      <alignment horizontal="left" vertical="top" wrapText="1"/>
    </xf>
    <xf numFmtId="0" fontId="40" fillId="0" borderId="16" xfId="0" applyFont="1" applyBorder="1" applyAlignment="1">
      <alignment horizontal="left" vertical="top" wrapText="1"/>
    </xf>
    <xf numFmtId="0" fontId="40" fillId="0" borderId="17" xfId="0" applyFont="1" applyBorder="1" applyAlignment="1">
      <alignment horizontal="left" vertical="top" wrapText="1"/>
    </xf>
    <xf numFmtId="0" fontId="40" fillId="0" borderId="18" xfId="0" applyFont="1" applyBorder="1" applyAlignment="1">
      <alignment horizontal="left" vertical="top" wrapText="1"/>
    </xf>
    <xf numFmtId="0" fontId="40" fillId="0" borderId="20" xfId="0" applyFont="1" applyBorder="1" applyAlignment="1">
      <alignment horizontal="left" vertical="top" wrapText="1"/>
    </xf>
    <xf numFmtId="0" fontId="40" fillId="0" borderId="0" xfId="0" applyFont="1" applyAlignment="1">
      <alignment horizontal="left" vertical="top" wrapText="1"/>
    </xf>
    <xf numFmtId="0" fontId="40" fillId="0" borderId="21" xfId="0" applyFont="1" applyBorder="1" applyAlignment="1">
      <alignment horizontal="left" vertical="top" wrapText="1"/>
    </xf>
    <xf numFmtId="0" fontId="40" fillId="0" borderId="24" xfId="0" applyFont="1" applyBorder="1" applyAlignment="1">
      <alignment horizontal="left" vertical="top" wrapText="1"/>
    </xf>
    <xf numFmtId="0" fontId="40" fillId="0" borderId="13" xfId="0" applyFont="1" applyBorder="1" applyAlignment="1">
      <alignment horizontal="left" vertical="top" wrapText="1"/>
    </xf>
    <xf numFmtId="0" fontId="40" fillId="0" borderId="25" xfId="0" applyFont="1" applyBorder="1" applyAlignment="1">
      <alignment horizontal="left" vertical="top" wrapText="1"/>
    </xf>
    <xf numFmtId="0" fontId="41" fillId="7" borderId="0" xfId="0" applyFont="1" applyFill="1" applyAlignment="1">
      <alignment horizontal="center" vertical="center"/>
    </xf>
    <xf numFmtId="0" fontId="41" fillId="7" borderId="13" xfId="0" applyFont="1" applyFill="1" applyBorder="1" applyAlignment="1">
      <alignment horizontal="center" vertical="center"/>
    </xf>
    <xf numFmtId="0" fontId="41" fillId="7" borderId="0" xfId="0" applyFont="1" applyFill="1" applyAlignment="1">
      <alignment horizontal="left" vertical="center"/>
    </xf>
    <xf numFmtId="0" fontId="41" fillId="7" borderId="13" xfId="0" applyFont="1" applyFill="1" applyBorder="1" applyAlignment="1">
      <alignment horizontal="left" vertical="center"/>
    </xf>
    <xf numFmtId="0" fontId="41" fillId="7" borderId="0" xfId="0" applyFont="1" applyFill="1" applyAlignment="1">
      <alignment horizontal="center" vertical="center" wrapText="1"/>
    </xf>
    <xf numFmtId="0" fontId="41" fillId="7" borderId="13" xfId="0" applyFont="1" applyFill="1" applyBorder="1" applyAlignment="1">
      <alignment horizontal="center" vertical="center" wrapText="1"/>
    </xf>
    <xf numFmtId="0" fontId="40" fillId="0" borderId="14" xfId="0" applyFont="1" applyBorder="1" applyAlignment="1">
      <alignment horizontal="left" vertical="top"/>
    </xf>
    <xf numFmtId="0" fontId="40" fillId="0" borderId="19" xfId="0" applyFont="1" applyBorder="1" applyAlignment="1">
      <alignment horizontal="left" vertical="top"/>
    </xf>
    <xf numFmtId="0" fontId="40" fillId="0" borderId="23" xfId="0" applyFont="1" applyBorder="1" applyAlignment="1">
      <alignment horizontal="left" vertical="top"/>
    </xf>
    <xf numFmtId="0" fontId="40" fillId="0" borderId="14" xfId="3" applyFont="1" applyFill="1" applyBorder="1" applyAlignment="1">
      <alignment horizontal="left" vertical="top" wrapText="1"/>
    </xf>
    <xf numFmtId="0" fontId="40" fillId="0" borderId="19" xfId="3" applyFont="1" applyFill="1" applyBorder="1" applyAlignment="1">
      <alignment horizontal="left" vertical="top" wrapText="1"/>
    </xf>
    <xf numFmtId="0" fontId="40" fillId="0" borderId="23" xfId="3" applyFont="1" applyFill="1" applyBorder="1" applyAlignment="1">
      <alignment horizontal="left" vertical="top" wrapText="1"/>
    </xf>
    <xf numFmtId="0" fontId="40" fillId="0" borderId="16" xfId="3" applyFont="1" applyFill="1" applyBorder="1" applyAlignment="1">
      <alignment horizontal="left" vertical="top" wrapText="1"/>
    </xf>
    <xf numFmtId="0" fontId="40" fillId="0" borderId="17" xfId="3" applyFont="1" applyFill="1" applyBorder="1" applyAlignment="1">
      <alignment horizontal="left" vertical="top" wrapText="1"/>
    </xf>
    <xf numFmtId="0" fontId="40" fillId="0" borderId="18" xfId="3" applyFont="1" applyFill="1" applyBorder="1" applyAlignment="1">
      <alignment horizontal="left" vertical="top" wrapText="1"/>
    </xf>
    <xf numFmtId="0" fontId="40" fillId="0" borderId="20" xfId="3" applyFont="1" applyFill="1" applyBorder="1" applyAlignment="1">
      <alignment horizontal="left" vertical="top" wrapText="1"/>
    </xf>
    <xf numFmtId="0" fontId="40" fillId="0" borderId="0" xfId="3" applyFont="1" applyFill="1" applyAlignment="1">
      <alignment horizontal="left" vertical="top" wrapText="1"/>
    </xf>
    <xf numFmtId="0" fontId="40" fillId="0" borderId="21" xfId="3" applyFont="1" applyFill="1" applyBorder="1" applyAlignment="1">
      <alignment horizontal="left" vertical="top" wrapText="1"/>
    </xf>
    <xf numFmtId="0" fontId="40" fillId="0" borderId="24" xfId="3" applyFont="1" applyFill="1" applyBorder="1" applyAlignment="1">
      <alignment horizontal="left" vertical="top" wrapText="1"/>
    </xf>
    <xf numFmtId="0" fontId="40" fillId="0" borderId="13" xfId="3" applyFont="1" applyFill="1" applyBorder="1" applyAlignment="1">
      <alignment horizontal="left" vertical="top" wrapText="1"/>
    </xf>
    <xf numFmtId="0" fontId="40" fillId="0" borderId="25" xfId="3" applyFont="1" applyFill="1" applyBorder="1" applyAlignment="1">
      <alignment horizontal="left" vertical="top" wrapText="1"/>
    </xf>
    <xf numFmtId="0" fontId="41" fillId="7" borderId="0" xfId="3" applyFont="1" applyFill="1" applyAlignment="1">
      <alignment horizontal="center" vertical="center"/>
    </xf>
    <xf numFmtId="0" fontId="41" fillId="7" borderId="13" xfId="3" applyFont="1" applyFill="1" applyBorder="1" applyAlignment="1">
      <alignment horizontal="center" vertical="center"/>
    </xf>
    <xf numFmtId="0" fontId="40" fillId="0" borderId="16" xfId="3" applyFont="1" applyBorder="1" applyAlignment="1">
      <alignment horizontal="left" vertical="top" wrapText="1"/>
    </xf>
    <xf numFmtId="0" fontId="40" fillId="0" borderId="17" xfId="3" applyFont="1" applyBorder="1" applyAlignment="1">
      <alignment horizontal="left" vertical="top" wrapText="1"/>
    </xf>
    <xf numFmtId="0" fontId="40" fillId="0" borderId="18" xfId="3" applyFont="1" applyBorder="1" applyAlignment="1">
      <alignment horizontal="left" vertical="top" wrapText="1"/>
    </xf>
    <xf numFmtId="0" fontId="40" fillId="0" borderId="20" xfId="3" applyFont="1" applyBorder="1" applyAlignment="1">
      <alignment horizontal="left" vertical="top" wrapText="1"/>
    </xf>
    <xf numFmtId="0" fontId="40" fillId="0" borderId="0" xfId="3" applyFont="1" applyAlignment="1">
      <alignment horizontal="left" vertical="top" wrapText="1"/>
    </xf>
    <xf numFmtId="0" fontId="40" fillId="0" borderId="21" xfId="3" applyFont="1" applyBorder="1" applyAlignment="1">
      <alignment horizontal="left" vertical="top" wrapText="1"/>
    </xf>
    <xf numFmtId="0" fontId="40" fillId="0" borderId="24" xfId="3" applyFont="1" applyBorder="1" applyAlignment="1">
      <alignment horizontal="left" vertical="top" wrapText="1"/>
    </xf>
    <xf numFmtId="0" fontId="40" fillId="0" borderId="13" xfId="3" applyFont="1" applyBorder="1" applyAlignment="1">
      <alignment horizontal="left" vertical="top" wrapText="1"/>
    </xf>
    <xf numFmtId="0" fontId="40" fillId="0" borderId="25" xfId="3" applyFont="1" applyBorder="1" applyAlignment="1">
      <alignment horizontal="left" vertical="top" wrapText="1"/>
    </xf>
    <xf numFmtId="0" fontId="41" fillId="7" borderId="0" xfId="3" applyFont="1" applyFill="1" applyAlignment="1">
      <alignment horizontal="left" vertical="center"/>
    </xf>
    <xf numFmtId="0" fontId="41" fillId="7" borderId="13" xfId="3" applyFont="1" applyFill="1" applyBorder="1" applyAlignment="1">
      <alignment horizontal="left" vertical="center"/>
    </xf>
    <xf numFmtId="0" fontId="41" fillId="7" borderId="0" xfId="3" applyFont="1" applyFill="1" applyBorder="1" applyAlignment="1">
      <alignment horizontal="left" vertical="center"/>
    </xf>
    <xf numFmtId="0" fontId="41" fillId="7" borderId="0" xfId="3" applyFont="1" applyFill="1" applyBorder="1" applyAlignment="1">
      <alignment horizontal="center" vertical="center"/>
    </xf>
    <xf numFmtId="0" fontId="41" fillId="7" borderId="0" xfId="3" applyFont="1" applyFill="1" applyAlignment="1">
      <alignment horizontal="center" vertical="center" wrapText="1"/>
    </xf>
    <xf numFmtId="0" fontId="41" fillId="7" borderId="13" xfId="3" applyFont="1" applyFill="1" applyBorder="1" applyAlignment="1">
      <alignment horizontal="center" vertical="center" wrapText="1"/>
    </xf>
    <xf numFmtId="0" fontId="12" fillId="0" borderId="0" xfId="3" applyAlignment="1">
      <alignment horizontal="center" vertical="center" wrapText="1"/>
    </xf>
    <xf numFmtId="0" fontId="41" fillId="7" borderId="0" xfId="3" applyFont="1" applyFill="1" applyBorder="1" applyAlignment="1">
      <alignment horizontal="center" vertical="center" wrapText="1"/>
    </xf>
    <xf numFmtId="0" fontId="40" fillId="0" borderId="14" xfId="3" applyFont="1" applyBorder="1" applyAlignment="1">
      <alignment horizontal="left" vertical="top" wrapText="1"/>
    </xf>
    <xf numFmtId="0" fontId="40" fillId="0" borderId="19" xfId="3" applyFont="1" applyBorder="1" applyAlignment="1">
      <alignment horizontal="left" vertical="top" wrapText="1"/>
    </xf>
    <xf numFmtId="0" fontId="40" fillId="0" borderId="23" xfId="3" applyFont="1" applyBorder="1" applyAlignment="1">
      <alignment horizontal="left" vertical="top" wrapText="1"/>
    </xf>
    <xf numFmtId="0" fontId="40" fillId="6" borderId="14" xfId="3" applyFont="1" applyFill="1" applyBorder="1" applyAlignment="1">
      <alignment horizontal="left" vertical="top" wrapText="1"/>
    </xf>
    <xf numFmtId="0" fontId="40" fillId="6" borderId="19" xfId="3" applyFont="1" applyFill="1" applyBorder="1" applyAlignment="1">
      <alignment horizontal="left" vertical="top" wrapText="1"/>
    </xf>
    <xf numFmtId="0" fontId="40" fillId="6" borderId="23" xfId="3" applyFont="1" applyFill="1" applyBorder="1" applyAlignment="1">
      <alignment horizontal="left" vertical="top" wrapText="1"/>
    </xf>
    <xf numFmtId="0" fontId="40" fillId="0" borderId="14" xfId="3" applyFont="1" applyBorder="1" applyAlignment="1">
      <alignment horizontal="left" vertical="center" wrapText="1"/>
    </xf>
    <xf numFmtId="0" fontId="40" fillId="0" borderId="23" xfId="3" applyFont="1" applyBorder="1" applyAlignment="1">
      <alignment horizontal="left" vertical="center" wrapText="1"/>
    </xf>
    <xf numFmtId="164" fontId="40" fillId="0" borderId="14" xfId="3" applyNumberFormat="1" applyFont="1" applyBorder="1" applyAlignment="1">
      <alignment horizontal="center" vertical="center" wrapText="1"/>
    </xf>
    <xf numFmtId="164" fontId="40" fillId="0" borderId="23" xfId="3" applyNumberFormat="1" applyFont="1" applyBorder="1" applyAlignment="1">
      <alignment horizontal="center" vertical="center" wrapText="1"/>
    </xf>
    <xf numFmtId="0" fontId="43" fillId="0" borderId="16" xfId="3" applyFont="1" applyBorder="1" applyAlignment="1">
      <alignment horizontal="left" vertical="top" wrapText="1"/>
    </xf>
    <xf numFmtId="0" fontId="43" fillId="0" borderId="17" xfId="3" applyFont="1" applyBorder="1" applyAlignment="1">
      <alignment horizontal="left" vertical="top" wrapText="1"/>
    </xf>
    <xf numFmtId="0" fontId="43" fillId="0" borderId="18" xfId="3" applyFont="1" applyBorder="1" applyAlignment="1">
      <alignment horizontal="left" vertical="top" wrapText="1"/>
    </xf>
    <xf numFmtId="0" fontId="43" fillId="0" borderId="20" xfId="3" applyFont="1" applyBorder="1" applyAlignment="1">
      <alignment horizontal="left" vertical="top" wrapText="1"/>
    </xf>
    <xf numFmtId="0" fontId="43" fillId="0" borderId="0" xfId="3" applyFont="1" applyAlignment="1">
      <alignment horizontal="left" vertical="top" wrapText="1"/>
    </xf>
    <xf numFmtId="0" fontId="43" fillId="0" borderId="21" xfId="3" applyFont="1" applyBorder="1" applyAlignment="1">
      <alignment horizontal="left" vertical="top" wrapText="1"/>
    </xf>
    <xf numFmtId="0" fontId="43" fillId="0" borderId="24" xfId="3" applyFont="1" applyBorder="1" applyAlignment="1">
      <alignment horizontal="left" vertical="top" wrapText="1"/>
    </xf>
    <xf numFmtId="0" fontId="43" fillId="0" borderId="13" xfId="3" applyFont="1" applyBorder="1" applyAlignment="1">
      <alignment horizontal="left" vertical="top" wrapText="1"/>
    </xf>
    <xf numFmtId="0" fontId="43" fillId="0" borderId="25" xfId="3" applyFont="1" applyBorder="1" applyAlignment="1">
      <alignment horizontal="left" vertical="top" wrapText="1"/>
    </xf>
    <xf numFmtId="0" fontId="40" fillId="7" borderId="13" xfId="3" applyFont="1" applyFill="1" applyBorder="1" applyAlignment="1">
      <alignment horizontal="center" vertical="center"/>
    </xf>
    <xf numFmtId="0" fontId="40" fillId="7" borderId="13" xfId="3" applyFont="1" applyFill="1" applyBorder="1" applyAlignment="1">
      <alignment horizontal="center" vertical="center" wrapText="1"/>
    </xf>
    <xf numFmtId="0" fontId="40" fillId="6" borderId="16" xfId="3" applyFont="1" applyFill="1" applyBorder="1" applyAlignment="1">
      <alignment horizontal="left" vertical="top" wrapText="1"/>
    </xf>
    <xf numFmtId="0" fontId="40" fillId="6" borderId="17" xfId="3" applyFont="1" applyFill="1" applyBorder="1" applyAlignment="1">
      <alignment horizontal="left" vertical="top" wrapText="1"/>
    </xf>
    <xf numFmtId="0" fontId="40" fillId="6" borderId="18" xfId="3" applyFont="1" applyFill="1" applyBorder="1" applyAlignment="1">
      <alignment horizontal="left" vertical="top" wrapText="1"/>
    </xf>
    <xf numFmtId="0" fontId="40" fillId="6" borderId="20" xfId="3" applyFont="1" applyFill="1" applyBorder="1" applyAlignment="1">
      <alignment horizontal="left" vertical="top" wrapText="1"/>
    </xf>
    <xf numFmtId="0" fontId="40" fillId="6" borderId="0" xfId="3" applyFont="1" applyFill="1" applyAlignment="1">
      <alignment horizontal="left" vertical="top" wrapText="1"/>
    </xf>
    <xf numFmtId="0" fontId="40" fillId="6" borderId="21" xfId="3" applyFont="1" applyFill="1" applyBorder="1" applyAlignment="1">
      <alignment horizontal="left" vertical="top" wrapText="1"/>
    </xf>
    <xf numFmtId="0" fontId="40" fillId="6" borderId="24" xfId="3" applyFont="1" applyFill="1" applyBorder="1" applyAlignment="1">
      <alignment horizontal="left" vertical="top" wrapText="1"/>
    </xf>
    <xf numFmtId="0" fontId="40" fillId="6" borderId="13" xfId="3" applyFont="1" applyFill="1" applyBorder="1" applyAlignment="1">
      <alignment horizontal="left" vertical="top" wrapText="1"/>
    </xf>
    <xf numFmtId="0" fontId="40" fillId="6" borderId="25" xfId="3" applyFont="1" applyFill="1" applyBorder="1" applyAlignment="1">
      <alignment horizontal="left" vertical="top" wrapText="1"/>
    </xf>
    <xf numFmtId="0" fontId="40" fillId="7" borderId="0" xfId="3" applyFont="1" applyFill="1" applyAlignment="1">
      <alignment horizontal="center" vertical="center"/>
    </xf>
    <xf numFmtId="0" fontId="40" fillId="7" borderId="0" xfId="3" applyFont="1" applyFill="1" applyAlignment="1">
      <alignment horizontal="center" vertical="center" wrapText="1"/>
    </xf>
    <xf numFmtId="0" fontId="40" fillId="0" borderId="0" xfId="3" applyFont="1" applyBorder="1" applyAlignment="1">
      <alignment horizontal="left" vertical="top" wrapText="1"/>
    </xf>
    <xf numFmtId="0" fontId="43" fillId="0" borderId="14" xfId="3" applyFont="1" applyBorder="1" applyAlignment="1">
      <alignment horizontal="left" vertical="top" wrapText="1"/>
    </xf>
    <xf numFmtId="0" fontId="43" fillId="0" borderId="19" xfId="3" applyFont="1" applyBorder="1" applyAlignment="1">
      <alignment horizontal="left" vertical="top" wrapText="1"/>
    </xf>
    <xf numFmtId="0" fontId="43" fillId="0" borderId="23" xfId="3" applyFont="1" applyBorder="1" applyAlignment="1">
      <alignment horizontal="left" vertical="top" wrapText="1"/>
    </xf>
    <xf numFmtId="0" fontId="40" fillId="0" borderId="14" xfId="1" applyFont="1" applyBorder="1" applyAlignment="1">
      <alignment horizontal="left" vertical="top" wrapText="1"/>
    </xf>
    <xf numFmtId="0" fontId="40" fillId="0" borderId="19" xfId="1" applyFont="1" applyBorder="1" applyAlignment="1">
      <alignment horizontal="left" vertical="top" wrapText="1"/>
    </xf>
    <xf numFmtId="0" fontId="40" fillId="0" borderId="23" xfId="1" applyFont="1" applyBorder="1" applyAlignment="1">
      <alignment horizontal="left" vertical="top" wrapText="1"/>
    </xf>
    <xf numFmtId="0" fontId="40" fillId="0" borderId="16" xfId="1" applyFont="1" applyBorder="1" applyAlignment="1">
      <alignment horizontal="left" vertical="top" wrapText="1"/>
    </xf>
    <xf numFmtId="0" fontId="40" fillId="0" borderId="17" xfId="1" applyFont="1" applyBorder="1" applyAlignment="1">
      <alignment horizontal="left" vertical="top" wrapText="1"/>
    </xf>
    <xf numFmtId="0" fontId="40" fillId="0" borderId="18" xfId="1" applyFont="1" applyBorder="1" applyAlignment="1">
      <alignment horizontal="left" vertical="top" wrapText="1"/>
    </xf>
    <xf numFmtId="0" fontId="40" fillId="0" borderId="20" xfId="1" applyFont="1" applyBorder="1" applyAlignment="1">
      <alignment horizontal="left" vertical="top" wrapText="1"/>
    </xf>
    <xf numFmtId="0" fontId="40" fillId="0" borderId="0" xfId="1" applyFont="1" applyAlignment="1">
      <alignment horizontal="left" vertical="top" wrapText="1"/>
    </xf>
    <xf numFmtId="0" fontId="40" fillId="0" borderId="21" xfId="1" applyFont="1" applyBorder="1" applyAlignment="1">
      <alignment horizontal="left" vertical="top" wrapText="1"/>
    </xf>
    <xf numFmtId="0" fontId="40" fillId="0" borderId="24" xfId="1" applyFont="1" applyBorder="1" applyAlignment="1">
      <alignment horizontal="left" vertical="top" wrapText="1"/>
    </xf>
    <xf numFmtId="0" fontId="40" fillId="0" borderId="13" xfId="1" applyFont="1" applyBorder="1" applyAlignment="1">
      <alignment horizontal="left" vertical="top" wrapText="1"/>
    </xf>
    <xf numFmtId="0" fontId="40" fillId="0" borderId="25" xfId="1" applyFont="1" applyBorder="1" applyAlignment="1">
      <alignment horizontal="left" vertical="top" wrapText="1"/>
    </xf>
    <xf numFmtId="0" fontId="41" fillId="7" borderId="0" xfId="1" applyFont="1" applyFill="1" applyAlignment="1">
      <alignment horizontal="center" vertical="center"/>
    </xf>
    <xf numFmtId="0" fontId="41" fillId="7" borderId="13" xfId="1" applyFont="1" applyFill="1" applyBorder="1" applyAlignment="1">
      <alignment horizontal="center" vertical="center"/>
    </xf>
    <xf numFmtId="0" fontId="41" fillId="7" borderId="0" xfId="1" applyFont="1" applyFill="1" applyAlignment="1">
      <alignment horizontal="left" vertical="center"/>
    </xf>
    <xf numFmtId="0" fontId="41" fillId="7" borderId="13" xfId="1" applyFont="1" applyFill="1" applyBorder="1" applyAlignment="1">
      <alignment horizontal="left" vertical="center"/>
    </xf>
    <xf numFmtId="0" fontId="40" fillId="0" borderId="14" xfId="1" applyFont="1" applyBorder="1" applyAlignment="1">
      <alignment horizontal="left" vertical="center" wrapText="1"/>
    </xf>
    <xf numFmtId="0" fontId="40" fillId="0" borderId="23" xfId="1" applyFont="1" applyBorder="1" applyAlignment="1">
      <alignment horizontal="left" vertical="center" wrapText="1"/>
    </xf>
    <xf numFmtId="164" fontId="40" fillId="0" borderId="14" xfId="1" applyNumberFormat="1" applyFont="1" applyBorder="1" applyAlignment="1">
      <alignment horizontal="center" vertical="center" wrapText="1"/>
    </xf>
    <xf numFmtId="164" fontId="40" fillId="0" borderId="23" xfId="1" applyNumberFormat="1" applyFont="1" applyBorder="1" applyAlignment="1">
      <alignment horizontal="center" vertical="center" wrapText="1"/>
    </xf>
    <xf numFmtId="0" fontId="40" fillId="0" borderId="23" xfId="1" applyFont="1" applyBorder="1" applyAlignment="1">
      <alignment horizontal="left" vertical="center"/>
    </xf>
    <xf numFmtId="164" fontId="40" fillId="0" borderId="23" xfId="1" applyNumberFormat="1" applyFont="1" applyBorder="1" applyAlignment="1">
      <alignment horizontal="center" vertical="center"/>
    </xf>
    <xf numFmtId="0" fontId="40" fillId="0" borderId="15" xfId="1" applyFont="1" applyBorder="1" applyAlignment="1">
      <alignment horizontal="left" vertical="center"/>
    </xf>
    <xf numFmtId="0" fontId="40" fillId="0" borderId="22" xfId="1" applyFont="1" applyBorder="1" applyAlignment="1">
      <alignment horizontal="left" vertical="center"/>
    </xf>
    <xf numFmtId="0" fontId="40" fillId="0" borderId="27" xfId="1" applyFont="1" applyBorder="1" applyAlignment="1">
      <alignment horizontal="left" vertical="center"/>
    </xf>
    <xf numFmtId="0" fontId="40" fillId="0" borderId="19" xfId="1" applyFont="1" applyBorder="1" applyAlignment="1">
      <alignment horizontal="left" vertical="center" wrapText="1"/>
    </xf>
    <xf numFmtId="164" fontId="40" fillId="0" borderId="14" xfId="1" applyNumberFormat="1" applyFont="1" applyBorder="1" applyAlignment="1">
      <alignment horizontal="center" vertical="center"/>
    </xf>
    <xf numFmtId="0" fontId="41" fillId="0" borderId="15" xfId="1" applyFont="1" applyBorder="1" applyAlignment="1">
      <alignment horizontal="left" vertical="center"/>
    </xf>
    <xf numFmtId="0" fontId="41" fillId="0" borderId="22" xfId="1" applyFont="1" applyBorder="1" applyAlignment="1">
      <alignment horizontal="left" vertical="center"/>
    </xf>
    <xf numFmtId="0" fontId="41" fillId="0" borderId="27" xfId="1" applyFont="1" applyBorder="1" applyAlignment="1">
      <alignment horizontal="left" vertical="center"/>
    </xf>
    <xf numFmtId="0" fontId="40" fillId="7" borderId="13" xfId="0" applyFont="1" applyFill="1" applyBorder="1" applyAlignment="1">
      <alignment horizontal="center" vertical="center"/>
    </xf>
    <xf numFmtId="0" fontId="40" fillId="7" borderId="13" xfId="0" applyFont="1" applyFill="1" applyBorder="1" applyAlignment="1">
      <alignment horizontal="center" vertical="center" wrapText="1"/>
    </xf>
    <xf numFmtId="0" fontId="41" fillId="7" borderId="0" xfId="0" applyFont="1" applyFill="1" applyBorder="1" applyAlignment="1">
      <alignment horizontal="left" vertical="center"/>
    </xf>
    <xf numFmtId="0" fontId="41" fillId="7" borderId="0" xfId="0" applyFont="1" applyFill="1" applyBorder="1" applyAlignment="1">
      <alignment horizontal="center" vertical="center"/>
    </xf>
    <xf numFmtId="0" fontId="40" fillId="6" borderId="14" xfId="0" applyFont="1" applyFill="1" applyBorder="1" applyAlignment="1">
      <alignment horizontal="left" vertical="top" wrapText="1"/>
    </xf>
    <xf numFmtId="0" fontId="40" fillId="6" borderId="19" xfId="0" applyFont="1" applyFill="1" applyBorder="1" applyAlignment="1">
      <alignment horizontal="left" vertical="top" wrapText="1"/>
    </xf>
    <xf numFmtId="0" fontId="40" fillId="6" borderId="23" xfId="0" applyFont="1" applyFill="1" applyBorder="1" applyAlignment="1">
      <alignment horizontal="left" vertical="top" wrapText="1"/>
    </xf>
    <xf numFmtId="0" fontId="41" fillId="7" borderId="0" xfId="0" applyFont="1" applyFill="1" applyBorder="1" applyAlignment="1">
      <alignment horizontal="center" vertical="center" wrapText="1"/>
    </xf>
  </cellXfs>
  <cellStyles count="16">
    <cellStyle name="Hiperligação" xfId="2" builtinId="8"/>
    <cellStyle name="Normal" xfId="0" builtinId="0"/>
    <cellStyle name="Normal 2" xfId="3"/>
    <cellStyle name="Normal 3" xfId="1"/>
    <cellStyle name="Normal 4" xfId="4"/>
    <cellStyle name="Normal 4 2" xfId="5"/>
    <cellStyle name="Normal 4 2 2" xfId="7"/>
    <cellStyle name="Normal 4 2 3" xfId="9"/>
    <cellStyle name="Normal 4 2 4" xfId="11"/>
    <cellStyle name="Normal 4 2 5" xfId="13"/>
    <cellStyle name="Normal 4 2 6" xfId="15"/>
    <cellStyle name="Normal 4 3" xfId="6"/>
    <cellStyle name="Normal 4 4" xfId="8"/>
    <cellStyle name="Normal 4 5" xfId="10"/>
    <cellStyle name="Normal 4 6" xfId="12"/>
    <cellStyle name="Normal 4 7" xfId="14"/>
  </cellStyles>
  <dxfs count="364">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ill>
        <patternFill>
          <bgColor indexed="22"/>
        </patternFill>
      </fill>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ill>
        <patternFill>
          <bgColor indexed="22"/>
        </patternFill>
      </fill>
    </dxf>
    <dxf>
      <fill>
        <patternFill>
          <bgColor indexed="22"/>
        </patternFill>
      </fill>
    </dxf>
    <dxf>
      <fill>
        <patternFill>
          <bgColor indexed="22"/>
        </patternFill>
      </fill>
    </dxf>
    <dxf>
      <fill>
        <patternFill>
          <bgColor indexed="22"/>
        </patternFill>
      </fill>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ill>
        <patternFill>
          <bgColor indexed="22"/>
        </patternFill>
      </fill>
    </dxf>
    <dxf>
      <fill>
        <patternFill>
          <bgColor indexed="22"/>
        </patternFill>
      </fill>
    </dxf>
    <dxf>
      <font>
        <condense val="0"/>
        <extend val="0"/>
        <color indexed="22"/>
      </font>
    </dxf>
    <dxf>
      <fill>
        <patternFill>
          <bgColor indexed="22"/>
        </patternFill>
      </fill>
    </dxf>
    <dxf>
      <fill>
        <patternFill>
          <bgColor indexed="22"/>
        </patternFill>
      </fill>
    </dxf>
    <dxf>
      <fill>
        <patternFill>
          <bgColor indexed="22"/>
        </patternFill>
      </fill>
    </dxf>
    <dxf>
      <fill>
        <patternFill>
          <bgColor indexed="22"/>
        </patternFill>
      </fill>
    </dxf>
    <dxf>
      <font>
        <condense val="0"/>
        <extend val="0"/>
        <color indexed="22"/>
      </font>
    </dxf>
    <dxf>
      <fill>
        <patternFill>
          <bgColor indexed="22"/>
        </patternFill>
      </fill>
    </dxf>
    <dxf>
      <font>
        <condense val="0"/>
        <extend val="0"/>
        <color indexed="22"/>
      </font>
    </dxf>
    <dxf>
      <fill>
        <patternFill>
          <bgColor indexed="22"/>
        </patternFill>
      </fill>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ill>
        <patternFill>
          <bgColor indexed="22"/>
        </patternFill>
      </fill>
    </dxf>
    <dxf>
      <font>
        <condense val="0"/>
        <extend val="0"/>
        <color indexed="22"/>
      </font>
    </dxf>
    <dxf>
      <fill>
        <patternFill>
          <bgColor indexed="22"/>
        </patternFill>
      </fill>
    </dxf>
    <dxf>
      <font>
        <condense val="0"/>
        <extend val="0"/>
        <color indexed="22"/>
      </font>
    </dxf>
    <dxf>
      <font>
        <condense val="0"/>
        <extend val="0"/>
        <color indexed="22"/>
      </font>
    </dxf>
    <dxf>
      <fill>
        <patternFill>
          <bgColor indexed="22"/>
        </patternFill>
      </fill>
    </dxf>
    <dxf>
      <fill>
        <patternFill>
          <bgColor indexed="22"/>
        </patternFill>
      </fill>
    </dxf>
    <dxf>
      <font>
        <condense val="0"/>
        <extend val="0"/>
        <color indexed="22"/>
      </font>
    </dxf>
    <dxf>
      <font>
        <condense val="0"/>
        <extend val="0"/>
        <color indexed="22"/>
      </font>
    </dxf>
    <dxf>
      <fill>
        <patternFill>
          <bgColor indexed="22"/>
        </patternFill>
      </fill>
    </dxf>
    <dxf>
      <font>
        <condense val="0"/>
        <extend val="0"/>
        <color indexed="22"/>
      </font>
    </dxf>
    <dxf>
      <fill>
        <patternFill>
          <bgColor indexed="22"/>
        </patternFill>
      </fill>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ill>
        <patternFill>
          <bgColor indexed="22"/>
        </patternFill>
      </fill>
    </dxf>
    <dxf>
      <font>
        <condense val="0"/>
        <extend val="0"/>
        <color indexed="22"/>
      </font>
    </dxf>
    <dxf>
      <font>
        <condense val="0"/>
        <extend val="0"/>
        <color indexed="22"/>
      </font>
    </dxf>
    <dxf>
      <fill>
        <patternFill>
          <bgColor indexed="22"/>
        </patternFill>
      </fill>
    </dxf>
    <dxf>
      <font>
        <condense val="0"/>
        <extend val="0"/>
        <color indexed="22"/>
      </font>
    </dxf>
    <dxf>
      <fill>
        <patternFill>
          <bgColor indexed="22"/>
        </patternFill>
      </fill>
    </dxf>
    <dxf>
      <font>
        <condense val="0"/>
        <extend val="0"/>
        <color indexed="22"/>
      </font>
    </dxf>
    <dxf>
      <fill>
        <patternFill>
          <bgColor indexed="22"/>
        </patternFill>
      </fill>
    </dxf>
    <dxf>
      <fill>
        <patternFill>
          <bgColor indexed="22"/>
        </patternFill>
      </fill>
    </dxf>
    <dxf>
      <font>
        <condense val="0"/>
        <extend val="0"/>
        <color indexed="22"/>
      </font>
    </dxf>
    <dxf>
      <fill>
        <patternFill>
          <bgColor indexed="22"/>
        </patternFill>
      </fill>
    </dxf>
    <dxf>
      <font>
        <condense val="0"/>
        <extend val="0"/>
        <color indexed="22"/>
      </font>
    </dxf>
    <dxf>
      <fill>
        <patternFill>
          <bgColor indexed="22"/>
        </patternFill>
      </fill>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ill>
        <patternFill>
          <bgColor indexed="22"/>
        </patternFill>
      </fill>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ill>
        <patternFill>
          <bgColor indexed="22"/>
        </patternFill>
      </fill>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ill>
        <patternFill>
          <bgColor indexed="22"/>
        </patternFill>
      </fill>
    </dxf>
    <dxf>
      <font>
        <condense val="0"/>
        <extend val="0"/>
        <color indexed="22"/>
      </font>
    </dxf>
    <dxf>
      <fill>
        <patternFill>
          <bgColor indexed="22"/>
        </patternFill>
      </fill>
    </dxf>
    <dxf>
      <font>
        <condense val="0"/>
        <extend val="0"/>
        <color indexed="22"/>
      </font>
    </dxf>
    <dxf>
      <font>
        <condense val="0"/>
        <extend val="0"/>
        <color indexed="22"/>
      </font>
    </dxf>
    <dxf>
      <fill>
        <patternFill>
          <bgColor indexed="22"/>
        </patternFill>
      </fill>
    </dxf>
    <dxf>
      <fill>
        <patternFill>
          <bgColor indexed="22"/>
        </patternFill>
      </fill>
    </dxf>
    <dxf>
      <fill>
        <patternFill>
          <bgColor indexed="22"/>
        </patternFill>
      </fill>
    </dxf>
    <dxf>
      <fill>
        <patternFill>
          <bgColor indexed="22"/>
        </patternFill>
      </fill>
    </dxf>
    <dxf>
      <font>
        <condense val="0"/>
        <extend val="0"/>
        <color indexed="22"/>
      </font>
    </dxf>
    <dxf>
      <fill>
        <patternFill>
          <bgColor indexed="22"/>
        </patternFill>
      </fill>
    </dxf>
    <dxf>
      <font>
        <condense val="0"/>
        <extend val="0"/>
        <color indexed="22"/>
      </font>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ndense val="0"/>
        <extend val="0"/>
        <color indexed="22"/>
      </font>
    </dxf>
    <dxf>
      <font>
        <condense val="0"/>
        <extend val="0"/>
        <color indexed="22"/>
      </font>
    </dxf>
    <dxf>
      <font>
        <condense val="0"/>
        <extend val="0"/>
        <color indexed="22"/>
      </font>
    </dxf>
    <dxf>
      <fill>
        <patternFill>
          <bgColor indexed="22"/>
        </patternFill>
      </fill>
    </dxf>
    <dxf>
      <fill>
        <patternFill>
          <bgColor indexed="22"/>
        </patternFill>
      </fill>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ont>
        <condense val="0"/>
        <extend val="0"/>
        <color indexed="22"/>
      </font>
    </dxf>
    <dxf>
      <fill>
        <patternFill>
          <bgColor indexed="22"/>
        </patternFill>
      </fill>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ont>
        <condense val="0"/>
        <extend val="0"/>
        <color indexed="22"/>
      </font>
    </dxf>
    <dxf>
      <fill>
        <patternFill>
          <bgColor indexed="22"/>
        </patternFill>
      </fill>
    </dxf>
    <dxf>
      <fill>
        <patternFill>
          <bgColor indexed="22"/>
        </patternFill>
      </fill>
    </dxf>
    <dxf>
      <font>
        <condense val="0"/>
        <extend val="0"/>
        <color indexed="22"/>
      </font>
    </dxf>
    <dxf>
      <fill>
        <patternFill>
          <bgColor indexed="22"/>
        </patternFill>
      </fill>
    </dxf>
    <dxf>
      <fill>
        <patternFill>
          <bgColor indexed="22"/>
        </patternFill>
      </fill>
    </dxf>
    <dxf>
      <font>
        <condense val="0"/>
        <extend val="0"/>
        <color indexed="22"/>
      </font>
    </dxf>
    <dxf>
      <fill>
        <patternFill>
          <bgColor indexed="22"/>
        </patternFill>
      </fill>
    </dxf>
    <dxf>
      <font>
        <condense val="0"/>
        <extend val="0"/>
        <color indexed="22"/>
      </font>
    </dxf>
    <dxf>
      <fill>
        <patternFill>
          <bgColor indexed="22"/>
        </patternFill>
      </fill>
    </dxf>
    <dxf>
      <font>
        <condense val="0"/>
        <extend val="0"/>
        <color indexed="22"/>
      </font>
    </dxf>
    <dxf>
      <font>
        <condense val="0"/>
        <extend val="0"/>
        <color indexed="22"/>
      </font>
    </dxf>
    <dxf>
      <fill>
        <patternFill>
          <bgColor indexed="22"/>
        </patternFill>
      </fill>
    </dxf>
    <dxf>
      <fill>
        <patternFill>
          <bgColor indexed="22"/>
        </patternFill>
      </fill>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ill>
        <patternFill>
          <bgColor indexed="22"/>
        </patternFill>
      </fill>
    </dxf>
    <dxf>
      <fill>
        <patternFill>
          <bgColor indexed="22"/>
        </patternFill>
      </fill>
    </dxf>
    <dxf>
      <font>
        <condense val="0"/>
        <extend val="0"/>
        <color indexed="22"/>
      </font>
    </dxf>
    <dxf>
      <font>
        <condense val="0"/>
        <extend val="0"/>
        <color indexed="22"/>
      </font>
    </dxf>
    <dxf>
      <fill>
        <patternFill>
          <bgColor indexed="22"/>
        </patternFill>
      </fill>
    </dxf>
    <dxf>
      <font>
        <condense val="0"/>
        <extend val="0"/>
        <color indexed="22"/>
      </font>
    </dxf>
    <dxf>
      <fill>
        <patternFill>
          <bgColor indexed="22"/>
        </patternFill>
      </fill>
    </dxf>
    <dxf>
      <font>
        <condense val="0"/>
        <extend val="0"/>
        <color indexed="22"/>
      </font>
    </dxf>
    <dxf>
      <font>
        <condense val="0"/>
        <extend val="0"/>
        <color indexed="22"/>
      </font>
    </dxf>
    <dxf>
      <font>
        <condense val="0"/>
        <extend val="0"/>
        <color indexed="22"/>
      </font>
    </dxf>
    <dxf>
      <font>
        <condense val="0"/>
        <extend val="0"/>
        <color indexed="22"/>
      </font>
    </dxf>
    <dxf>
      <font>
        <condense val="0"/>
        <extend val="0"/>
        <color indexed="22"/>
      </font>
    </dxf>
    <dxf>
      <fill>
        <patternFill>
          <bgColor indexed="22"/>
        </patternFill>
      </fill>
    </dxf>
    <dxf>
      <font>
        <condense val="0"/>
        <extend val="0"/>
        <color indexed="22"/>
      </font>
    </dxf>
    <dxf>
      <font>
        <condense val="0"/>
        <extend val="0"/>
        <color indexed="22"/>
      </font>
    </dxf>
    <dxf>
      <fill>
        <patternFill>
          <bgColor indexed="22"/>
        </patternFill>
      </fill>
    </dxf>
  </dxfs>
  <tableStyles count="0" defaultTableStyle="TableStyleMedium2" defaultPivotStyle="PivotStyleLight16"/>
  <colors>
    <mruColors>
      <color rgb="FFFCD5B4"/>
      <color rgb="FF003366"/>
      <color rgb="FF99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148318</xdr:colOff>
      <xdr:row>0</xdr:row>
      <xdr:rowOff>254455</xdr:rowOff>
    </xdr:from>
    <xdr:to>
      <xdr:col>4</xdr:col>
      <xdr:colOff>184737</xdr:colOff>
      <xdr:row>1</xdr:row>
      <xdr:rowOff>647221</xdr:rowOff>
    </xdr:to>
    <xdr:pic>
      <xdr:nvPicPr>
        <xdr:cNvPr id="2" name="Imagem 1" descr="cid:image001.png@01D1626A.55617200">
          <a:extLst>
            <a:ext uri="{FF2B5EF4-FFF2-40B4-BE49-F238E27FC236}">
              <a16:creationId xmlns:a16="http://schemas.microsoft.com/office/drawing/2014/main" xmlns=""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8318" y="254455"/>
          <a:ext cx="1531844" cy="7261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137584</xdr:colOff>
      <xdr:row>1</xdr:row>
      <xdr:rowOff>116416</xdr:rowOff>
    </xdr:from>
    <xdr:to>
      <xdr:col>11</xdr:col>
      <xdr:colOff>372534</xdr:colOff>
      <xdr:row>40</xdr:row>
      <xdr:rowOff>279400</xdr:rowOff>
    </xdr:to>
    <xdr:pic>
      <xdr:nvPicPr>
        <xdr:cNvPr id="3" name="Imagem 1" descr="dgeste-resized">
          <a:extLst>
            <a:ext uri="{FF2B5EF4-FFF2-40B4-BE49-F238E27FC236}">
              <a16:creationId xmlns:a16="http://schemas.microsoft.com/office/drawing/2014/main" xmlns="" id="{00000000-0008-0000-00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700309" y="449791"/>
          <a:ext cx="1968500" cy="820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216354</xdr:colOff>
      <xdr:row>0</xdr:row>
      <xdr:rowOff>308882</xdr:rowOff>
    </xdr:from>
    <xdr:to>
      <xdr:col>4</xdr:col>
      <xdr:colOff>254454</xdr:colOff>
      <xdr:row>40</xdr:row>
      <xdr:rowOff>46265</xdr:rowOff>
    </xdr:to>
    <xdr:pic>
      <xdr:nvPicPr>
        <xdr:cNvPr id="2" name="Imagem 1" descr="cid:image001.png@01D1626A.55617200">
          <a:extLst>
            <a:ext uri="{FF2B5EF4-FFF2-40B4-BE49-F238E27FC236}">
              <a16:creationId xmlns:a16="http://schemas.microsoft.com/office/drawing/2014/main" xmlns=""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6354" y="308882"/>
          <a:ext cx="1543050" cy="7279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122464</xdr:colOff>
      <xdr:row>1</xdr:row>
      <xdr:rowOff>176892</xdr:rowOff>
    </xdr:from>
    <xdr:to>
      <xdr:col>11</xdr:col>
      <xdr:colOff>334736</xdr:colOff>
      <xdr:row>40</xdr:row>
      <xdr:rowOff>342900</xdr:rowOff>
    </xdr:to>
    <xdr:pic>
      <xdr:nvPicPr>
        <xdr:cNvPr id="3" name="Imagem 1" descr="dgeste-resized">
          <a:extLst>
            <a:ext uri="{FF2B5EF4-FFF2-40B4-BE49-F238E27FC236}">
              <a16:creationId xmlns:a16="http://schemas.microsoft.com/office/drawing/2014/main" xmlns="" id="{00000000-0008-0000-0200-000003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742339" y="510267"/>
          <a:ext cx="1955347" cy="823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216354</xdr:colOff>
      <xdr:row>0</xdr:row>
      <xdr:rowOff>308882</xdr:rowOff>
    </xdr:from>
    <xdr:to>
      <xdr:col>4</xdr:col>
      <xdr:colOff>254454</xdr:colOff>
      <xdr:row>40</xdr:row>
      <xdr:rowOff>46265</xdr:rowOff>
    </xdr:to>
    <xdr:pic>
      <xdr:nvPicPr>
        <xdr:cNvPr id="4" name="Imagem 3" descr="cid:image001.png@01D1626A.55617200">
          <a:extLst>
            <a:ext uri="{FF2B5EF4-FFF2-40B4-BE49-F238E27FC236}">
              <a16:creationId xmlns:a16="http://schemas.microsoft.com/office/drawing/2014/main" xmlns="" id="{00000000-0008-0000-02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6354" y="308882"/>
          <a:ext cx="1543050" cy="7279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7</xdr:col>
      <xdr:colOff>122464</xdr:colOff>
      <xdr:row>1</xdr:row>
      <xdr:rowOff>176892</xdr:rowOff>
    </xdr:from>
    <xdr:to>
      <xdr:col>11</xdr:col>
      <xdr:colOff>334736</xdr:colOff>
      <xdr:row>40</xdr:row>
      <xdr:rowOff>342900</xdr:rowOff>
    </xdr:to>
    <xdr:pic>
      <xdr:nvPicPr>
        <xdr:cNvPr id="5" name="Imagem 1" descr="dgeste-resized">
          <a:extLst>
            <a:ext uri="{FF2B5EF4-FFF2-40B4-BE49-F238E27FC236}">
              <a16:creationId xmlns:a16="http://schemas.microsoft.com/office/drawing/2014/main" xmlns="" id="{00000000-0008-0000-0200-000005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6742339" y="510267"/>
          <a:ext cx="1955347" cy="82323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216354</xdr:colOff>
      <xdr:row>0</xdr:row>
      <xdr:rowOff>308882</xdr:rowOff>
    </xdr:from>
    <xdr:to>
      <xdr:col>4</xdr:col>
      <xdr:colOff>254454</xdr:colOff>
      <xdr:row>40</xdr:row>
      <xdr:rowOff>46265</xdr:rowOff>
    </xdr:to>
    <xdr:pic>
      <xdr:nvPicPr>
        <xdr:cNvPr id="6" name="Imagem 5" descr="cid:image001.png@01D1626A.55617200">
          <a:extLst>
            <a:ext uri="{FF2B5EF4-FFF2-40B4-BE49-F238E27FC236}">
              <a16:creationId xmlns:a16="http://schemas.microsoft.com/office/drawing/2014/main" xmlns="" id="{00000000-0008-0000-0200-000006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6354" y="308882"/>
          <a:ext cx="1543050" cy="7279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216354</xdr:colOff>
      <xdr:row>0</xdr:row>
      <xdr:rowOff>308882</xdr:rowOff>
    </xdr:from>
    <xdr:to>
      <xdr:col>4</xdr:col>
      <xdr:colOff>254454</xdr:colOff>
      <xdr:row>40</xdr:row>
      <xdr:rowOff>46265</xdr:rowOff>
    </xdr:to>
    <xdr:pic>
      <xdr:nvPicPr>
        <xdr:cNvPr id="7" name="Imagem 6" descr="cid:image001.png@01D1626A.55617200">
          <a:extLst>
            <a:ext uri="{FF2B5EF4-FFF2-40B4-BE49-F238E27FC236}">
              <a16:creationId xmlns:a16="http://schemas.microsoft.com/office/drawing/2014/main" xmlns="" id="{00000000-0008-0000-0200-000007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6354" y="308882"/>
          <a:ext cx="1543050" cy="7279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184"/>
  <sheetViews>
    <sheetView topLeftCell="A142" zoomScaleNormal="100" zoomScaleSheetLayoutView="90" zoomScalePageLayoutView="70" workbookViewId="0">
      <selection activeCell="P138" sqref="P49:P138"/>
    </sheetView>
  </sheetViews>
  <sheetFormatPr defaultColWidth="9.140625" defaultRowHeight="20.100000000000001" customHeight="1"/>
  <cols>
    <col min="1" max="1" width="6.42578125" style="9" customWidth="1"/>
    <col min="2" max="2" width="0.7109375" style="10" customWidth="1"/>
    <col min="3" max="3" width="14" style="11" bestFit="1" customWidth="1"/>
    <col min="4" max="4" width="1.28515625" style="10" customWidth="1"/>
    <col min="5" max="5" width="64" style="40" customWidth="1"/>
    <col min="6" max="6" width="6.42578125" style="31" customWidth="1"/>
    <col min="7" max="7" width="7.28515625" style="31" bestFit="1" customWidth="1"/>
    <col min="8" max="8" width="6.42578125" style="31" customWidth="1"/>
    <col min="9" max="9" width="8.42578125" style="31" customWidth="1"/>
    <col min="10" max="12" width="6.42578125" style="31" customWidth="1"/>
    <col min="13" max="13" width="8.42578125" style="31" customWidth="1"/>
    <col min="14" max="14" width="8.42578125" style="8" customWidth="1"/>
    <col min="15" max="15" width="9.140625" style="2"/>
    <col min="16" max="16" width="10.28515625" style="2" customWidth="1"/>
    <col min="17" max="17" width="9.140625" style="2"/>
    <col min="18" max="18" width="9.140625" style="2" customWidth="1"/>
    <col min="19" max="20" width="6.28515625" style="2" customWidth="1"/>
    <col min="21" max="21" width="6.28515625" style="2" bestFit="1" customWidth="1"/>
    <col min="22" max="22" width="7" style="2" customWidth="1"/>
    <col min="23" max="29" width="9.140625" style="2" customWidth="1"/>
    <col min="30" max="16384" width="9.140625" style="2"/>
  </cols>
  <sheetData>
    <row r="1" spans="1:14" ht="26.25" customHeight="1">
      <c r="E1" s="35"/>
      <c r="F1" s="12"/>
      <c r="G1" s="12"/>
      <c r="H1" s="12"/>
      <c r="I1" s="12"/>
      <c r="J1" s="12"/>
      <c r="K1" s="12"/>
      <c r="L1" s="12"/>
      <c r="M1" s="12"/>
      <c r="N1" s="6"/>
    </row>
    <row r="2" spans="1:14" ht="51.75" customHeight="1">
      <c r="E2" s="139" t="s">
        <v>1014</v>
      </c>
      <c r="F2" s="12"/>
      <c r="G2" s="12"/>
      <c r="H2" s="12"/>
      <c r="I2" s="12"/>
      <c r="J2" s="12"/>
      <c r="K2" s="12"/>
      <c r="L2" s="12"/>
      <c r="M2" s="12"/>
      <c r="N2" s="6"/>
    </row>
    <row r="3" spans="1:14" ht="41.25" hidden="1" customHeight="1">
      <c r="E3" s="35"/>
      <c r="F3" s="12"/>
      <c r="G3" s="12"/>
      <c r="H3" s="12"/>
      <c r="I3" s="12"/>
      <c r="J3" s="12"/>
      <c r="K3" s="12"/>
      <c r="L3" s="12"/>
      <c r="M3" s="12"/>
      <c r="N3" s="6"/>
    </row>
    <row r="4" spans="1:14" ht="12.75" hidden="1" customHeight="1">
      <c r="A4" s="13">
        <v>0</v>
      </c>
      <c r="B4" s="14">
        <v>0</v>
      </c>
      <c r="C4" s="14">
        <v>0</v>
      </c>
      <c r="D4" s="10">
        <v>0</v>
      </c>
      <c r="E4" s="35">
        <v>0</v>
      </c>
      <c r="F4" s="15"/>
      <c r="G4" s="15"/>
      <c r="H4" s="15"/>
      <c r="I4" s="15"/>
      <c r="J4" s="15"/>
      <c r="K4" s="15"/>
      <c r="L4" s="15"/>
      <c r="M4" s="15"/>
      <c r="N4" s="7"/>
    </row>
    <row r="5" spans="1:14" ht="20.100000000000001" hidden="1" customHeight="1">
      <c r="B5" s="10">
        <v>0</v>
      </c>
      <c r="C5" s="16" t="s">
        <v>14</v>
      </c>
      <c r="D5" s="17"/>
      <c r="E5" s="36"/>
      <c r="F5" s="18"/>
      <c r="G5" s="18"/>
      <c r="H5" s="18"/>
      <c r="I5" s="18"/>
      <c r="J5" s="18"/>
      <c r="K5" s="18"/>
      <c r="L5" s="18"/>
      <c r="M5" s="18"/>
      <c r="N5" s="2"/>
    </row>
    <row r="6" spans="1:14" ht="20.100000000000001" hidden="1" customHeight="1" thickBot="1">
      <c r="B6" s="10">
        <v>0</v>
      </c>
      <c r="E6" s="37"/>
      <c r="F6" s="32" t="s">
        <v>16</v>
      </c>
      <c r="G6" s="32" t="s">
        <v>17</v>
      </c>
      <c r="H6" s="32" t="s">
        <v>18</v>
      </c>
      <c r="I6" s="32" t="s">
        <v>19</v>
      </c>
      <c r="J6" s="32" t="s">
        <v>20</v>
      </c>
      <c r="K6" s="32" t="s">
        <v>21</v>
      </c>
      <c r="L6" s="32" t="s">
        <v>22</v>
      </c>
      <c r="M6" s="32" t="s">
        <v>22</v>
      </c>
      <c r="N6" s="2"/>
    </row>
    <row r="7" spans="1:14" ht="20.100000000000001" hidden="1" customHeight="1" thickTop="1">
      <c r="A7" s="398" t="s">
        <v>0</v>
      </c>
      <c r="B7" s="19">
        <v>0</v>
      </c>
      <c r="C7" s="20" t="s">
        <v>1</v>
      </c>
      <c r="D7" s="21"/>
      <c r="E7" s="103"/>
      <c r="F7" s="33"/>
      <c r="G7" s="33"/>
      <c r="H7" s="33"/>
      <c r="I7" s="33"/>
      <c r="J7" s="33"/>
      <c r="K7" s="33"/>
      <c r="L7" s="33"/>
      <c r="M7" s="33"/>
      <c r="N7" s="2"/>
    </row>
    <row r="8" spans="1:14" ht="18" hidden="1">
      <c r="A8" s="399"/>
      <c r="B8" s="10">
        <v>0</v>
      </c>
      <c r="C8" s="400" t="s">
        <v>15</v>
      </c>
      <c r="D8" s="21"/>
      <c r="E8" s="103"/>
      <c r="F8" s="396"/>
      <c r="G8" s="396"/>
      <c r="H8" s="396"/>
      <c r="I8" s="396"/>
      <c r="J8" s="396"/>
      <c r="K8" s="396"/>
      <c r="L8" s="396"/>
      <c r="M8" s="396"/>
      <c r="N8" s="2"/>
    </row>
    <row r="9" spans="1:14" ht="20.100000000000001" hidden="1" customHeight="1">
      <c r="A9" s="399"/>
      <c r="B9" s="19">
        <v>0</v>
      </c>
      <c r="C9" s="400"/>
      <c r="D9" s="21"/>
      <c r="E9" s="103"/>
      <c r="F9" s="397"/>
      <c r="G9" s="397"/>
      <c r="H9" s="397"/>
      <c r="I9" s="397"/>
      <c r="J9" s="397"/>
      <c r="K9" s="397"/>
      <c r="L9" s="397"/>
      <c r="M9" s="397"/>
      <c r="N9" s="2"/>
    </row>
    <row r="10" spans="1:14" ht="20.100000000000001" hidden="1" customHeight="1">
      <c r="A10" s="399"/>
      <c r="B10" s="10">
        <v>0</v>
      </c>
      <c r="C10" s="22" t="s">
        <v>3</v>
      </c>
      <c r="D10" s="21"/>
      <c r="E10" s="103"/>
      <c r="F10" s="33"/>
      <c r="G10" s="33"/>
      <c r="H10" s="33"/>
      <c r="I10" s="33"/>
      <c r="J10" s="33"/>
      <c r="K10" s="33"/>
      <c r="L10" s="33"/>
      <c r="M10" s="33"/>
      <c r="N10" s="2"/>
    </row>
    <row r="11" spans="1:14" ht="20.100000000000001" hidden="1" customHeight="1">
      <c r="A11" s="399"/>
      <c r="B11" s="19">
        <v>0</v>
      </c>
      <c r="C11" s="22" t="s">
        <v>4</v>
      </c>
      <c r="D11" s="21"/>
      <c r="E11" s="38"/>
      <c r="F11" s="393"/>
      <c r="G11" s="394"/>
      <c r="H11" s="394"/>
      <c r="I11" s="394"/>
      <c r="J11" s="394"/>
      <c r="K11" s="394"/>
      <c r="L11" s="394"/>
      <c r="M11" s="395"/>
      <c r="N11" s="2"/>
    </row>
    <row r="12" spans="1:14" ht="20.100000000000001" hidden="1" customHeight="1">
      <c r="A12" s="23"/>
      <c r="B12" s="10">
        <v>0</v>
      </c>
      <c r="C12" s="24">
        <v>0</v>
      </c>
      <c r="D12" s="21"/>
      <c r="E12" s="39"/>
      <c r="F12" s="25"/>
      <c r="G12" s="25"/>
      <c r="H12" s="25"/>
      <c r="I12" s="25"/>
      <c r="J12" s="25"/>
      <c r="K12" s="25"/>
      <c r="L12" s="25"/>
      <c r="M12" s="25"/>
      <c r="N12" s="2"/>
    </row>
    <row r="13" spans="1:14" ht="20.100000000000001" hidden="1" customHeight="1" thickBot="1">
      <c r="A13" s="26"/>
      <c r="B13" s="19">
        <v>0</v>
      </c>
      <c r="C13" s="27"/>
      <c r="D13" s="21"/>
      <c r="E13" s="37"/>
      <c r="F13" s="32" t="s">
        <v>16</v>
      </c>
      <c r="G13" s="32" t="s">
        <v>17</v>
      </c>
      <c r="H13" s="32" t="s">
        <v>18</v>
      </c>
      <c r="I13" s="32" t="s">
        <v>19</v>
      </c>
      <c r="J13" s="32" t="s">
        <v>20</v>
      </c>
      <c r="K13" s="32" t="s">
        <v>21</v>
      </c>
      <c r="L13" s="32" t="s">
        <v>22</v>
      </c>
      <c r="M13" s="32" t="s">
        <v>22</v>
      </c>
      <c r="N13" s="2"/>
    </row>
    <row r="14" spans="1:14" ht="20.100000000000001" hidden="1" customHeight="1" thickTop="1">
      <c r="A14" s="398" t="s">
        <v>5</v>
      </c>
      <c r="B14" s="10">
        <v>0</v>
      </c>
      <c r="C14" s="28" t="str">
        <f>$C$7</f>
        <v>Sopa</v>
      </c>
      <c r="D14" s="21"/>
      <c r="E14" s="103"/>
      <c r="F14" s="33"/>
      <c r="G14" s="33"/>
      <c r="H14" s="33"/>
      <c r="I14" s="33"/>
      <c r="J14" s="33"/>
      <c r="K14" s="33"/>
      <c r="L14" s="33"/>
      <c r="M14" s="33"/>
      <c r="N14" s="2"/>
    </row>
    <row r="15" spans="1:14" ht="20.100000000000001" hidden="1" customHeight="1">
      <c r="A15" s="399"/>
      <c r="B15" s="19">
        <v>0</v>
      </c>
      <c r="C15" s="401" t="str">
        <f>$C$8</f>
        <v>Prato e Vegetais</v>
      </c>
      <c r="D15" s="21"/>
      <c r="E15" s="103"/>
      <c r="F15" s="396"/>
      <c r="G15" s="396"/>
      <c r="H15" s="396"/>
      <c r="I15" s="396"/>
      <c r="J15" s="396"/>
      <c r="K15" s="396"/>
      <c r="L15" s="396"/>
      <c r="M15" s="396"/>
      <c r="N15" s="2"/>
    </row>
    <row r="16" spans="1:14" ht="20.100000000000001" hidden="1" customHeight="1">
      <c r="A16" s="399"/>
      <c r="B16" s="10">
        <v>0</v>
      </c>
      <c r="C16" s="401">
        <f>$C$9</f>
        <v>0</v>
      </c>
      <c r="D16" s="21"/>
      <c r="E16" s="103"/>
      <c r="F16" s="397"/>
      <c r="G16" s="397"/>
      <c r="H16" s="397"/>
      <c r="I16" s="397"/>
      <c r="J16" s="397"/>
      <c r="K16" s="397"/>
      <c r="L16" s="397"/>
      <c r="M16" s="397"/>
      <c r="N16" s="2"/>
    </row>
    <row r="17" spans="1:14" ht="20.100000000000001" hidden="1" customHeight="1">
      <c r="A17" s="399"/>
      <c r="B17" s="19">
        <v>0</v>
      </c>
      <c r="C17" s="29" t="str">
        <f>$C$10</f>
        <v>Sobremesa</v>
      </c>
      <c r="D17" s="21"/>
      <c r="E17" s="103"/>
      <c r="F17" s="33"/>
      <c r="G17" s="33"/>
      <c r="H17" s="33"/>
      <c r="I17" s="33"/>
      <c r="J17" s="33"/>
      <c r="K17" s="33"/>
      <c r="L17" s="33"/>
      <c r="M17" s="33"/>
      <c r="N17" s="2"/>
    </row>
    <row r="18" spans="1:14" ht="20.100000000000001" hidden="1" customHeight="1">
      <c r="A18" s="399"/>
      <c r="B18" s="10">
        <v>0</v>
      </c>
      <c r="C18" s="29" t="str">
        <f>$C$11</f>
        <v>Pão</v>
      </c>
      <c r="D18" s="21"/>
      <c r="E18" s="38"/>
      <c r="F18" s="393"/>
      <c r="G18" s="394"/>
      <c r="H18" s="394"/>
      <c r="I18" s="394"/>
      <c r="J18" s="394"/>
      <c r="K18" s="394"/>
      <c r="L18" s="394"/>
      <c r="M18" s="395"/>
      <c r="N18" s="2"/>
    </row>
    <row r="19" spans="1:14" ht="20.100000000000001" hidden="1" customHeight="1">
      <c r="A19" s="23"/>
      <c r="B19" s="19">
        <v>0</v>
      </c>
      <c r="C19" s="24">
        <v>0</v>
      </c>
      <c r="D19" s="21"/>
      <c r="E19" s="39"/>
      <c r="F19" s="25"/>
      <c r="G19" s="25"/>
      <c r="H19" s="25"/>
      <c r="I19" s="25"/>
      <c r="J19" s="25"/>
      <c r="K19" s="25"/>
      <c r="L19" s="25"/>
      <c r="M19" s="25"/>
      <c r="N19" s="2"/>
    </row>
    <row r="20" spans="1:14" ht="20.100000000000001" hidden="1" customHeight="1" thickBot="1">
      <c r="A20" s="26"/>
      <c r="B20" s="10">
        <v>0</v>
      </c>
      <c r="C20" s="27"/>
      <c r="D20" s="21"/>
      <c r="E20" s="37"/>
      <c r="F20" s="32" t="s">
        <v>16</v>
      </c>
      <c r="G20" s="32" t="s">
        <v>17</v>
      </c>
      <c r="H20" s="32" t="s">
        <v>18</v>
      </c>
      <c r="I20" s="32" t="s">
        <v>19</v>
      </c>
      <c r="J20" s="32" t="s">
        <v>20</v>
      </c>
      <c r="K20" s="32" t="s">
        <v>21</v>
      </c>
      <c r="L20" s="32" t="s">
        <v>22</v>
      </c>
      <c r="M20" s="32" t="s">
        <v>22</v>
      </c>
      <c r="N20" s="2"/>
    </row>
    <row r="21" spans="1:14" ht="20.100000000000001" hidden="1" customHeight="1" thickTop="1">
      <c r="A21" s="398" t="s">
        <v>6</v>
      </c>
      <c r="B21" s="19">
        <v>0</v>
      </c>
      <c r="C21" s="28" t="str">
        <f>$C$7</f>
        <v>Sopa</v>
      </c>
      <c r="D21" s="21"/>
      <c r="E21" s="103"/>
      <c r="F21" s="33"/>
      <c r="G21" s="33"/>
      <c r="H21" s="33"/>
      <c r="I21" s="33"/>
      <c r="J21" s="33"/>
      <c r="K21" s="33"/>
      <c r="L21" s="33"/>
      <c r="M21" s="33"/>
      <c r="N21" s="2"/>
    </row>
    <row r="22" spans="1:14" ht="20.100000000000001" hidden="1" customHeight="1">
      <c r="A22" s="399"/>
      <c r="B22" s="10">
        <v>0</v>
      </c>
      <c r="C22" s="401" t="str">
        <f>$C$8</f>
        <v>Prato e Vegetais</v>
      </c>
      <c r="D22" s="21"/>
      <c r="E22" s="103"/>
      <c r="F22" s="396"/>
      <c r="G22" s="396"/>
      <c r="H22" s="396"/>
      <c r="I22" s="396"/>
      <c r="J22" s="396"/>
      <c r="K22" s="396"/>
      <c r="L22" s="396"/>
      <c r="M22" s="396"/>
      <c r="N22" s="2"/>
    </row>
    <row r="23" spans="1:14" ht="20.100000000000001" hidden="1" customHeight="1">
      <c r="A23" s="399"/>
      <c r="B23" s="19">
        <v>0</v>
      </c>
      <c r="C23" s="401">
        <f>$C$9</f>
        <v>0</v>
      </c>
      <c r="D23" s="21"/>
      <c r="E23" s="103"/>
      <c r="F23" s="397"/>
      <c r="G23" s="397"/>
      <c r="H23" s="397"/>
      <c r="I23" s="397"/>
      <c r="J23" s="397"/>
      <c r="K23" s="397"/>
      <c r="L23" s="397"/>
      <c r="M23" s="397"/>
      <c r="N23" s="2"/>
    </row>
    <row r="24" spans="1:14" ht="20.100000000000001" hidden="1" customHeight="1">
      <c r="A24" s="399"/>
      <c r="B24" s="10">
        <v>0</v>
      </c>
      <c r="C24" s="29" t="str">
        <f>$C$10</f>
        <v>Sobremesa</v>
      </c>
      <c r="D24" s="21"/>
      <c r="E24" s="103"/>
      <c r="F24" s="33"/>
      <c r="G24" s="33"/>
      <c r="H24" s="33"/>
      <c r="I24" s="33"/>
      <c r="J24" s="33"/>
      <c r="K24" s="33"/>
      <c r="L24" s="33"/>
      <c r="M24" s="33"/>
      <c r="N24" s="2"/>
    </row>
    <row r="25" spans="1:14" ht="20.100000000000001" hidden="1" customHeight="1">
      <c r="A25" s="399"/>
      <c r="B25" s="19">
        <v>0</v>
      </c>
      <c r="C25" s="29" t="str">
        <f>$C$11</f>
        <v>Pão</v>
      </c>
      <c r="D25" s="21"/>
      <c r="E25" s="38"/>
      <c r="F25" s="393"/>
      <c r="G25" s="394"/>
      <c r="H25" s="394"/>
      <c r="I25" s="394"/>
      <c r="J25" s="394"/>
      <c r="K25" s="394"/>
      <c r="L25" s="394"/>
      <c r="M25" s="395"/>
      <c r="N25" s="2"/>
    </row>
    <row r="26" spans="1:14" ht="20.100000000000001" hidden="1" customHeight="1">
      <c r="A26" s="23"/>
      <c r="B26" s="10">
        <v>0</v>
      </c>
      <c r="C26" s="24">
        <v>0</v>
      </c>
      <c r="D26" s="21"/>
      <c r="E26" s="39"/>
      <c r="F26" s="25"/>
      <c r="G26" s="25"/>
      <c r="H26" s="25"/>
      <c r="I26" s="25"/>
      <c r="J26" s="25"/>
      <c r="K26" s="25"/>
      <c r="L26" s="25"/>
      <c r="M26" s="25"/>
      <c r="N26" s="2"/>
    </row>
    <row r="27" spans="1:14" ht="24.75" hidden="1" customHeight="1" thickBot="1">
      <c r="A27" s="26"/>
      <c r="B27" s="19">
        <v>0</v>
      </c>
      <c r="C27" s="27"/>
      <c r="D27" s="21"/>
      <c r="E27" s="37"/>
      <c r="F27" s="32" t="s">
        <v>16</v>
      </c>
      <c r="G27" s="32" t="s">
        <v>17</v>
      </c>
      <c r="H27" s="32" t="s">
        <v>18</v>
      </c>
      <c r="I27" s="32" t="s">
        <v>19</v>
      </c>
      <c r="J27" s="32" t="s">
        <v>20</v>
      </c>
      <c r="K27" s="32" t="s">
        <v>21</v>
      </c>
      <c r="L27" s="32" t="s">
        <v>22</v>
      </c>
      <c r="M27" s="32" t="s">
        <v>22</v>
      </c>
      <c r="N27" s="2"/>
    </row>
    <row r="28" spans="1:14" ht="20.100000000000001" hidden="1" customHeight="1" thickTop="1">
      <c r="A28" s="398" t="s">
        <v>7</v>
      </c>
      <c r="B28" s="10">
        <v>0</v>
      </c>
      <c r="C28" s="28" t="str">
        <f>$C$7</f>
        <v>Sopa</v>
      </c>
      <c r="D28" s="21"/>
      <c r="E28" s="103"/>
      <c r="F28" s="33"/>
      <c r="G28" s="33"/>
      <c r="H28" s="33"/>
      <c r="I28" s="33"/>
      <c r="J28" s="33"/>
      <c r="K28" s="33"/>
      <c r="L28" s="33"/>
      <c r="M28" s="33"/>
      <c r="N28" s="2"/>
    </row>
    <row r="29" spans="1:14" ht="24.75" hidden="1" customHeight="1">
      <c r="A29" s="399"/>
      <c r="B29" s="19">
        <v>0</v>
      </c>
      <c r="C29" s="400" t="str">
        <f>$C$8</f>
        <v>Prato e Vegetais</v>
      </c>
      <c r="D29" s="21"/>
      <c r="E29" s="103"/>
      <c r="F29" s="396"/>
      <c r="G29" s="396"/>
      <c r="H29" s="396"/>
      <c r="I29" s="396"/>
      <c r="J29" s="396"/>
      <c r="K29" s="396"/>
      <c r="L29" s="396"/>
      <c r="M29" s="396"/>
      <c r="N29" s="2"/>
    </row>
    <row r="30" spans="1:14" ht="20.100000000000001" hidden="1" customHeight="1">
      <c r="A30" s="399"/>
      <c r="B30" s="10">
        <v>0</v>
      </c>
      <c r="C30" s="400">
        <f>$C$9</f>
        <v>0</v>
      </c>
      <c r="D30" s="21"/>
      <c r="E30" s="103"/>
      <c r="F30" s="397"/>
      <c r="G30" s="397"/>
      <c r="H30" s="397"/>
      <c r="I30" s="397"/>
      <c r="J30" s="397"/>
      <c r="K30" s="397"/>
      <c r="L30" s="397"/>
      <c r="M30" s="397"/>
      <c r="N30" s="2"/>
    </row>
    <row r="31" spans="1:14" ht="20.100000000000001" hidden="1" customHeight="1">
      <c r="A31" s="399"/>
      <c r="B31" s="19">
        <v>0</v>
      </c>
      <c r="C31" s="29" t="str">
        <f>$C$10</f>
        <v>Sobremesa</v>
      </c>
      <c r="D31" s="21"/>
      <c r="E31" s="103"/>
      <c r="F31" s="33"/>
      <c r="G31" s="33"/>
      <c r="H31" s="33"/>
      <c r="I31" s="33"/>
      <c r="J31" s="33"/>
      <c r="K31" s="33"/>
      <c r="L31" s="33"/>
      <c r="M31" s="33"/>
      <c r="N31" s="2"/>
    </row>
    <row r="32" spans="1:14" ht="20.100000000000001" hidden="1" customHeight="1">
      <c r="A32" s="399"/>
      <c r="B32" s="10">
        <v>0</v>
      </c>
      <c r="C32" s="29" t="str">
        <f>$C$11</f>
        <v>Pão</v>
      </c>
      <c r="D32" s="21"/>
      <c r="E32" s="38"/>
      <c r="F32" s="393"/>
      <c r="G32" s="394"/>
      <c r="H32" s="394"/>
      <c r="I32" s="394"/>
      <c r="J32" s="394"/>
      <c r="K32" s="394"/>
      <c r="L32" s="394"/>
      <c r="M32" s="395"/>
      <c r="N32" s="2"/>
    </row>
    <row r="33" spans="1:20" ht="20.100000000000001" hidden="1" customHeight="1">
      <c r="A33" s="23"/>
      <c r="B33" s="19">
        <v>0</v>
      </c>
      <c r="C33" s="24">
        <v>0</v>
      </c>
      <c r="D33" s="21"/>
      <c r="E33" s="39"/>
      <c r="F33" s="25"/>
      <c r="G33" s="25"/>
      <c r="H33" s="25"/>
      <c r="I33" s="25"/>
      <c r="J33" s="25"/>
      <c r="K33" s="25"/>
      <c r="L33" s="25"/>
      <c r="M33" s="25"/>
      <c r="N33" s="2"/>
    </row>
    <row r="34" spans="1:20" ht="20.100000000000001" hidden="1" customHeight="1" thickBot="1">
      <c r="A34" s="26"/>
      <c r="B34" s="10">
        <v>0</v>
      </c>
      <c r="C34" s="27"/>
      <c r="D34" s="21"/>
      <c r="E34" s="37"/>
      <c r="F34" s="32" t="s">
        <v>16</v>
      </c>
      <c r="G34" s="32" t="s">
        <v>17</v>
      </c>
      <c r="H34" s="32" t="s">
        <v>18</v>
      </c>
      <c r="I34" s="32" t="s">
        <v>19</v>
      </c>
      <c r="J34" s="32" t="s">
        <v>20</v>
      </c>
      <c r="K34" s="32" t="s">
        <v>21</v>
      </c>
      <c r="L34" s="32" t="s">
        <v>22</v>
      </c>
      <c r="M34" s="32" t="s">
        <v>22</v>
      </c>
      <c r="N34" s="2"/>
    </row>
    <row r="35" spans="1:20" ht="20.100000000000001" hidden="1" customHeight="1" thickTop="1">
      <c r="A35" s="398" t="s">
        <v>8</v>
      </c>
      <c r="B35" s="19">
        <v>0</v>
      </c>
      <c r="C35" s="28" t="str">
        <f>$C$7</f>
        <v>Sopa</v>
      </c>
      <c r="D35" s="21"/>
      <c r="E35" s="103"/>
      <c r="F35" s="33"/>
      <c r="G35" s="33"/>
      <c r="H35" s="33"/>
      <c r="I35" s="33"/>
      <c r="J35" s="33"/>
      <c r="K35" s="33"/>
      <c r="L35" s="33"/>
      <c r="M35" s="33"/>
      <c r="N35" s="2"/>
    </row>
    <row r="36" spans="1:20" ht="18" hidden="1">
      <c r="A36" s="399"/>
      <c r="B36" s="10">
        <v>0</v>
      </c>
      <c r="C36" s="400" t="str">
        <f>$C$8</f>
        <v>Prato e Vegetais</v>
      </c>
      <c r="D36" s="21"/>
      <c r="E36" s="103"/>
      <c r="F36" s="396"/>
      <c r="G36" s="396"/>
      <c r="H36" s="396"/>
      <c r="I36" s="396"/>
      <c r="J36" s="396"/>
      <c r="K36" s="396"/>
      <c r="L36" s="396"/>
      <c r="M36" s="396"/>
      <c r="N36" s="2"/>
    </row>
    <row r="37" spans="1:20" ht="20.100000000000001" hidden="1" customHeight="1">
      <c r="A37" s="399"/>
      <c r="B37" s="19">
        <v>0</v>
      </c>
      <c r="C37" s="400">
        <f>$C$9</f>
        <v>0</v>
      </c>
      <c r="D37" s="21"/>
      <c r="E37" s="103"/>
      <c r="F37" s="397"/>
      <c r="G37" s="397"/>
      <c r="H37" s="397"/>
      <c r="I37" s="397"/>
      <c r="J37" s="397"/>
      <c r="K37" s="397"/>
      <c r="L37" s="397"/>
      <c r="M37" s="397"/>
      <c r="N37" s="2"/>
    </row>
    <row r="38" spans="1:20" ht="20.100000000000001" hidden="1" customHeight="1">
      <c r="A38" s="399"/>
      <c r="B38" s="10">
        <v>0</v>
      </c>
      <c r="C38" s="29" t="str">
        <f>$C$10</f>
        <v>Sobremesa</v>
      </c>
      <c r="D38" s="21"/>
      <c r="E38" s="103"/>
      <c r="F38" s="33"/>
      <c r="G38" s="33"/>
      <c r="H38" s="33"/>
      <c r="I38" s="33"/>
      <c r="J38" s="33"/>
      <c r="K38" s="33"/>
      <c r="L38" s="33"/>
      <c r="M38" s="33"/>
      <c r="N38" s="2"/>
    </row>
    <row r="39" spans="1:20" ht="20.100000000000001" hidden="1" customHeight="1">
      <c r="A39" s="399"/>
      <c r="B39" s="19">
        <v>0</v>
      </c>
      <c r="C39" s="29" t="str">
        <f>$C$11</f>
        <v>Pão</v>
      </c>
      <c r="D39" s="21"/>
      <c r="E39" s="38"/>
      <c r="F39" s="393"/>
      <c r="G39" s="394"/>
      <c r="H39" s="394"/>
      <c r="I39" s="394"/>
      <c r="J39" s="394"/>
      <c r="K39" s="394"/>
      <c r="L39" s="394"/>
      <c r="M39" s="395"/>
      <c r="N39" s="2"/>
    </row>
    <row r="40" spans="1:20" ht="123" hidden="1" customHeight="1">
      <c r="A40" s="403" t="s">
        <v>310</v>
      </c>
      <c r="B40" s="404"/>
      <c r="C40" s="404"/>
      <c r="D40" s="404"/>
      <c r="E40" s="404"/>
      <c r="F40" s="404"/>
      <c r="G40" s="404"/>
      <c r="H40" s="404"/>
      <c r="I40" s="404"/>
      <c r="J40" s="404"/>
      <c r="K40" s="404"/>
      <c r="L40" s="404"/>
      <c r="M40" s="404"/>
      <c r="N40" s="2"/>
    </row>
    <row r="41" spans="1:20" ht="40.35" customHeight="1">
      <c r="B41" s="19">
        <v>0</v>
      </c>
      <c r="C41" s="34" t="s">
        <v>26</v>
      </c>
      <c r="D41" s="17"/>
      <c r="E41" s="177" t="s">
        <v>369</v>
      </c>
      <c r="F41" s="30"/>
      <c r="G41" s="30"/>
      <c r="H41" s="30"/>
      <c r="I41" s="30"/>
      <c r="J41" s="30"/>
      <c r="K41" s="30"/>
      <c r="L41" s="30"/>
      <c r="M41" s="30"/>
      <c r="N41" s="1"/>
    </row>
    <row r="42" spans="1:20" ht="19.5" thickBot="1">
      <c r="B42" s="10">
        <v>0</v>
      </c>
      <c r="E42" s="37"/>
      <c r="F42" s="32" t="s">
        <v>371</v>
      </c>
      <c r="G42" s="32" t="s">
        <v>370</v>
      </c>
      <c r="H42" s="32" t="s">
        <v>18</v>
      </c>
      <c r="I42" s="32" t="s">
        <v>19</v>
      </c>
      <c r="J42" s="32" t="s">
        <v>20</v>
      </c>
      <c r="K42" s="32" t="s">
        <v>21</v>
      </c>
      <c r="L42" s="32" t="s">
        <v>22</v>
      </c>
      <c r="M42" s="32" t="s">
        <v>23</v>
      </c>
    </row>
    <row r="43" spans="1:20" ht="20.100000000000001" customHeight="1" thickTop="1">
      <c r="A43" s="398" t="s">
        <v>0</v>
      </c>
      <c r="B43" s="19">
        <v>0</v>
      </c>
      <c r="C43" s="20" t="s">
        <v>1</v>
      </c>
      <c r="D43" s="21"/>
      <c r="E43" s="223"/>
      <c r="F43" s="208"/>
      <c r="G43" s="102"/>
      <c r="H43" s="102"/>
      <c r="I43" s="102"/>
      <c r="J43" s="102"/>
      <c r="K43" s="102"/>
      <c r="L43" s="102"/>
      <c r="M43" s="102"/>
      <c r="S43" s="42"/>
      <c r="T43" s="42"/>
    </row>
    <row r="44" spans="1:20" ht="20.100000000000001" customHeight="1">
      <c r="A44" s="402"/>
      <c r="B44" s="10">
        <v>0</v>
      </c>
      <c r="C44" s="156" t="s">
        <v>2</v>
      </c>
      <c r="D44" s="21"/>
      <c r="E44" s="223"/>
      <c r="F44" s="102"/>
      <c r="G44" s="221"/>
      <c r="H44" s="221"/>
      <c r="I44" s="221"/>
      <c r="J44" s="221"/>
      <c r="K44" s="221"/>
      <c r="L44" s="221"/>
      <c r="M44" s="221"/>
    </row>
    <row r="45" spans="1:20" ht="20.100000000000001" customHeight="1">
      <c r="A45" s="402"/>
      <c r="B45" s="19">
        <v>0</v>
      </c>
      <c r="C45" s="156" t="s">
        <v>30</v>
      </c>
      <c r="D45" s="21"/>
      <c r="E45" s="223"/>
      <c r="F45" s="219"/>
      <c r="G45" s="221"/>
      <c r="H45" s="221"/>
      <c r="I45" s="221"/>
      <c r="J45" s="221"/>
      <c r="K45" s="221"/>
      <c r="L45" s="221"/>
      <c r="M45" s="221"/>
    </row>
    <row r="46" spans="1:20" ht="20.100000000000001" customHeight="1">
      <c r="A46" s="402"/>
      <c r="B46" s="10">
        <v>0</v>
      </c>
      <c r="C46" s="22" t="s">
        <v>3</v>
      </c>
      <c r="D46" s="21"/>
      <c r="E46" s="225"/>
      <c r="F46" s="102"/>
      <c r="G46" s="221"/>
      <c r="H46" s="221"/>
      <c r="I46" s="221"/>
      <c r="J46" s="221"/>
      <c r="K46" s="221"/>
      <c r="L46" s="221"/>
      <c r="M46" s="221"/>
    </row>
    <row r="47" spans="1:20" ht="20.100000000000001" customHeight="1">
      <c r="A47" s="402"/>
      <c r="B47" s="19">
        <v>0</v>
      </c>
      <c r="C47" s="22" t="s">
        <v>4</v>
      </c>
      <c r="D47" s="21"/>
      <c r="E47" s="223"/>
      <c r="F47" s="393"/>
      <c r="G47" s="394"/>
      <c r="H47" s="394"/>
      <c r="I47" s="394"/>
      <c r="J47" s="394"/>
      <c r="K47" s="394"/>
      <c r="L47" s="394"/>
      <c r="M47" s="395"/>
      <c r="N47" s="2"/>
    </row>
    <row r="48" spans="1:20" ht="20.100000000000001" customHeight="1">
      <c r="A48" s="23"/>
      <c r="B48" s="10">
        <v>0</v>
      </c>
      <c r="C48" s="24">
        <v>0</v>
      </c>
      <c r="D48" s="21"/>
      <c r="E48" s="39"/>
      <c r="F48" s="25"/>
      <c r="G48" s="25"/>
      <c r="H48" s="25"/>
      <c r="I48" s="25"/>
      <c r="J48" s="25"/>
      <c r="K48" s="25"/>
      <c r="L48" s="25"/>
      <c r="M48" s="25"/>
      <c r="N48" s="4"/>
    </row>
    <row r="49" spans="1:24" ht="20.100000000000001" customHeight="1" thickBot="1">
      <c r="A49" s="26"/>
      <c r="B49" s="19">
        <v>0</v>
      </c>
      <c r="C49" s="27"/>
      <c r="D49" s="21"/>
      <c r="E49" s="37"/>
      <c r="F49" s="32" t="s">
        <v>371</v>
      </c>
      <c r="G49" s="32" t="s">
        <v>370</v>
      </c>
      <c r="H49" s="32" t="s">
        <v>18</v>
      </c>
      <c r="I49" s="32" t="s">
        <v>19</v>
      </c>
      <c r="J49" s="32" t="s">
        <v>20</v>
      </c>
      <c r="K49" s="32" t="s">
        <v>21</v>
      </c>
      <c r="L49" s="32" t="s">
        <v>22</v>
      </c>
      <c r="M49" s="32" t="s">
        <v>23</v>
      </c>
      <c r="N49" s="3"/>
    </row>
    <row r="50" spans="1:24" ht="20.100000000000001" customHeight="1" thickTop="1">
      <c r="A50" s="398" t="s">
        <v>5</v>
      </c>
      <c r="B50" s="10">
        <v>0</v>
      </c>
      <c r="C50" s="28" t="str">
        <f>$C$7</f>
        <v>Sopa</v>
      </c>
      <c r="D50" s="21"/>
      <c r="E50" s="223" t="s">
        <v>325</v>
      </c>
      <c r="F50" s="104">
        <f>G50*4.184</f>
        <v>302.08480000000003</v>
      </c>
      <c r="G50" s="102">
        <f>'Ementas Veg 1ºP 21-22'!G50+28.1-31.3</f>
        <v>72.2</v>
      </c>
      <c r="H50" s="102">
        <f>'Ementas Veg 1ºP 21-22'!H50</f>
        <v>1.2</v>
      </c>
      <c r="I50" s="102">
        <f>'Ementas Veg 1ºP 21-22'!I50</f>
        <v>0.1</v>
      </c>
      <c r="J50" s="102">
        <f>'Ementas Veg 1ºP 21-22'!J50+6.1-6.7</f>
        <v>10.7</v>
      </c>
      <c r="K50" s="102">
        <f>'Ementas Veg 1ºP 21-22'!K50+0.6-0.9</f>
        <v>2.6</v>
      </c>
      <c r="L50" s="102">
        <f>'Ementas Veg 1ºP 21-22'!L50</f>
        <v>0.22</v>
      </c>
      <c r="M50" s="102">
        <f>'Ementas Veg 1ºP 21-22'!M50+0.1-0.4</f>
        <v>3.9999999999999996</v>
      </c>
      <c r="N50" s="212" t="s">
        <v>13</v>
      </c>
    </row>
    <row r="51" spans="1:24" ht="20.25">
      <c r="A51" s="402"/>
      <c r="B51" s="19">
        <v>0</v>
      </c>
      <c r="C51" s="156" t="s">
        <v>2</v>
      </c>
      <c r="D51" s="21"/>
      <c r="E51" s="223" t="s">
        <v>536</v>
      </c>
      <c r="F51" s="219">
        <f>G51*4.184</f>
        <v>1501.6376</v>
      </c>
      <c r="G51" s="102">
        <v>358.9</v>
      </c>
      <c r="H51" s="102">
        <v>18.5</v>
      </c>
      <c r="I51" s="102">
        <v>2.2000000000000002</v>
      </c>
      <c r="J51" s="102">
        <v>18.3</v>
      </c>
      <c r="K51" s="102">
        <v>27.3</v>
      </c>
      <c r="L51" s="102">
        <v>1.32</v>
      </c>
      <c r="M51" s="102">
        <v>3.4</v>
      </c>
      <c r="N51" s="212" t="s">
        <v>13</v>
      </c>
    </row>
    <row r="52" spans="1:24" ht="20.100000000000001" customHeight="1">
      <c r="A52" s="402"/>
      <c r="B52" s="10">
        <v>0</v>
      </c>
      <c r="C52" s="156" t="s">
        <v>30</v>
      </c>
      <c r="D52" s="21"/>
      <c r="E52" s="223" t="s">
        <v>368</v>
      </c>
      <c r="F52" s="219">
        <f>G52*4.184</f>
        <v>62.760000000000005</v>
      </c>
      <c r="G52" s="221">
        <v>15</v>
      </c>
      <c r="H52" s="221">
        <v>0.3</v>
      </c>
      <c r="I52" s="221">
        <v>0</v>
      </c>
      <c r="J52" s="221">
        <v>1.5</v>
      </c>
      <c r="K52" s="221">
        <v>1.2</v>
      </c>
      <c r="L52" s="221">
        <v>0.03</v>
      </c>
      <c r="M52" s="221">
        <v>1.5</v>
      </c>
      <c r="N52" s="212" t="s">
        <v>13</v>
      </c>
    </row>
    <row r="53" spans="1:24" ht="20.100000000000001" customHeight="1">
      <c r="A53" s="402"/>
      <c r="B53" s="19">
        <v>0</v>
      </c>
      <c r="C53" s="29" t="str">
        <f>$C$10</f>
        <v>Sobremesa</v>
      </c>
      <c r="D53" s="21"/>
      <c r="E53" s="225" t="s">
        <v>328</v>
      </c>
      <c r="F53" s="220" t="s">
        <v>1015</v>
      </c>
      <c r="G53" s="220" t="s">
        <v>1016</v>
      </c>
      <c r="H53" s="220" t="s">
        <v>1017</v>
      </c>
      <c r="I53" s="220" t="s">
        <v>989</v>
      </c>
      <c r="J53" s="220" t="s">
        <v>1018</v>
      </c>
      <c r="K53" s="220" t="s">
        <v>990</v>
      </c>
      <c r="L53" s="220" t="s">
        <v>991</v>
      </c>
      <c r="M53" s="220" t="s">
        <v>1019</v>
      </c>
      <c r="N53" s="212" t="s">
        <v>13</v>
      </c>
    </row>
    <row r="54" spans="1:24" ht="20.100000000000001" customHeight="1">
      <c r="A54" s="402"/>
      <c r="B54" s="10">
        <v>0</v>
      </c>
      <c r="C54" s="29" t="str">
        <f>$C$11</f>
        <v>Pão</v>
      </c>
      <c r="D54" s="21"/>
      <c r="E54" s="223" t="s">
        <v>31</v>
      </c>
      <c r="F54" s="393" t="s">
        <v>24</v>
      </c>
      <c r="G54" s="394"/>
      <c r="H54" s="394"/>
      <c r="I54" s="394"/>
      <c r="J54" s="394"/>
      <c r="K54" s="394"/>
      <c r="L54" s="394"/>
      <c r="M54" s="395"/>
      <c r="N54" s="2"/>
      <c r="O54"/>
      <c r="P54"/>
      <c r="Q54" s="41"/>
      <c r="R54" s="41"/>
      <c r="S54" s="41"/>
      <c r="T54" s="41"/>
      <c r="U54" s="41"/>
      <c r="V54" s="41"/>
    </row>
    <row r="55" spans="1:24" ht="20.100000000000001" customHeight="1">
      <c r="A55" s="23"/>
      <c r="B55" s="19">
        <v>0</v>
      </c>
      <c r="C55" s="24"/>
      <c r="D55" s="21"/>
      <c r="E55" s="282"/>
      <c r="F55" s="283"/>
      <c r="G55" s="283"/>
      <c r="H55" s="283"/>
      <c r="I55" s="283"/>
      <c r="J55" s="283"/>
      <c r="K55" s="284"/>
      <c r="L55" s="25"/>
      <c r="M55" s="25"/>
      <c r="N55" s="4"/>
      <c r="O55"/>
      <c r="P55"/>
      <c r="Q55" s="41"/>
      <c r="R55" s="41"/>
      <c r="S55" s="41"/>
      <c r="T55" s="41"/>
      <c r="U55" s="41"/>
      <c r="V55" s="41"/>
    </row>
    <row r="56" spans="1:24" ht="20.100000000000001" customHeight="1" thickBot="1">
      <c r="A56" s="26"/>
      <c r="B56" s="10">
        <v>0</v>
      </c>
      <c r="C56" s="27"/>
      <c r="D56" s="21"/>
      <c r="E56" s="37"/>
      <c r="F56" s="32" t="s">
        <v>371</v>
      </c>
      <c r="G56" s="32" t="s">
        <v>370</v>
      </c>
      <c r="H56" s="32" t="s">
        <v>18</v>
      </c>
      <c r="I56" s="32" t="s">
        <v>19</v>
      </c>
      <c r="J56" s="32" t="s">
        <v>20</v>
      </c>
      <c r="K56" s="32" t="s">
        <v>21</v>
      </c>
      <c r="L56" s="32" t="s">
        <v>22</v>
      </c>
      <c r="M56" s="32" t="s">
        <v>23</v>
      </c>
      <c r="N56" s="3"/>
      <c r="Q56"/>
    </row>
    <row r="57" spans="1:24" ht="21" thickTop="1">
      <c r="A57" s="398" t="s">
        <v>6</v>
      </c>
      <c r="B57" s="19">
        <v>0</v>
      </c>
      <c r="C57" s="28" t="str">
        <f>$C$7</f>
        <v>Sopa</v>
      </c>
      <c r="D57" s="21"/>
      <c r="E57" s="225" t="s">
        <v>372</v>
      </c>
      <c r="F57" s="104">
        <f>G57*4.184</f>
        <v>576.55520000000001</v>
      </c>
      <c r="G57" s="102">
        <f>'Ementas Veg 1ºP 21-22'!G57+28.1-31.3+36</f>
        <v>137.80000000000001</v>
      </c>
      <c r="H57" s="102">
        <f>'Ementas Veg 1ºP 21-22'!H57+0.2</f>
        <v>1.5</v>
      </c>
      <c r="I57" s="102">
        <f>'Ementas Veg 1ºP 21-22'!I57</f>
        <v>0.2</v>
      </c>
      <c r="J57" s="102">
        <f>'Ementas Veg 1ºP 21-22'!J57+6.1-6.7+7.1</f>
        <v>21.9</v>
      </c>
      <c r="K57" s="102">
        <f>'Ementas Veg 1ºP 21-22'!K57+0.6-0.9+1.2</f>
        <v>5.8</v>
      </c>
      <c r="L57" s="102">
        <f>'Ementas Veg 1ºP 21-22'!L57</f>
        <v>0.18</v>
      </c>
      <c r="M57" s="102">
        <f>'Ementas Veg 1ºP 21-22'!M57+0.1-0.4+0.3</f>
        <v>3.9999999999999996</v>
      </c>
      <c r="N57" s="212" t="s">
        <v>13</v>
      </c>
      <c r="R57"/>
      <c r="S57"/>
      <c r="T57"/>
      <c r="U57"/>
      <c r="V57"/>
      <c r="W57" s="41"/>
      <c r="X57"/>
    </row>
    <row r="58" spans="1:24" ht="38.25">
      <c r="A58" s="402"/>
      <c r="B58" s="10">
        <v>0</v>
      </c>
      <c r="C58" s="156" t="s">
        <v>2</v>
      </c>
      <c r="D58" s="21"/>
      <c r="E58" s="225" t="s">
        <v>779</v>
      </c>
      <c r="F58" s="219">
        <f>G58*4.184</f>
        <v>1407.9160000000002</v>
      </c>
      <c r="G58" s="221">
        <v>336.5</v>
      </c>
      <c r="H58" s="221">
        <v>12.8</v>
      </c>
      <c r="I58" s="221">
        <v>3.3</v>
      </c>
      <c r="J58" s="221">
        <v>28</v>
      </c>
      <c r="K58" s="221">
        <v>25.2</v>
      </c>
      <c r="L58" s="221">
        <v>0.3</v>
      </c>
      <c r="M58" s="221">
        <v>2.2000000000000002</v>
      </c>
      <c r="N58" s="189" t="s">
        <v>226</v>
      </c>
      <c r="O58" s="189" t="s">
        <v>227</v>
      </c>
    </row>
    <row r="59" spans="1:24" ht="20.100000000000001" customHeight="1">
      <c r="A59" s="402"/>
      <c r="B59" s="19">
        <v>0</v>
      </c>
      <c r="C59" s="156" t="s">
        <v>30</v>
      </c>
      <c r="D59" s="21"/>
      <c r="E59" s="225" t="s">
        <v>542</v>
      </c>
      <c r="F59" s="219">
        <f>G59*4.184</f>
        <v>204.5976</v>
      </c>
      <c r="G59" s="221">
        <v>48.9</v>
      </c>
      <c r="H59" s="221">
        <v>0.2</v>
      </c>
      <c r="I59" s="221">
        <v>0</v>
      </c>
      <c r="J59" s="221">
        <v>6.1</v>
      </c>
      <c r="K59" s="221">
        <v>3.2</v>
      </c>
      <c r="L59" s="221">
        <v>0.06</v>
      </c>
      <c r="M59" s="221">
        <v>3.7</v>
      </c>
      <c r="N59" s="212" t="s">
        <v>13</v>
      </c>
    </row>
    <row r="60" spans="1:24" ht="20.100000000000001" customHeight="1">
      <c r="A60" s="402"/>
      <c r="B60" s="10">
        <v>0</v>
      </c>
      <c r="C60" s="29" t="str">
        <f>$C$10</f>
        <v>Sobremesa</v>
      </c>
      <c r="D60" s="21"/>
      <c r="E60" s="225" t="s">
        <v>11</v>
      </c>
      <c r="F60" s="221">
        <f>G60*4.184</f>
        <v>157.90841763840001</v>
      </c>
      <c r="G60" s="220">
        <v>37.741017599999999</v>
      </c>
      <c r="H60" s="220">
        <v>0.26392320000000002</v>
      </c>
      <c r="I60" s="220">
        <v>4.5504000000000003E-2</v>
      </c>
      <c r="J60" s="220">
        <v>7.7933184000000004</v>
      </c>
      <c r="K60" s="220">
        <v>0.40346880000000002</v>
      </c>
      <c r="L60" s="220">
        <v>1.2816960000000001E-2</v>
      </c>
      <c r="M60" s="220">
        <v>7.7205120000000003</v>
      </c>
      <c r="N60" s="212" t="s">
        <v>13</v>
      </c>
    </row>
    <row r="61" spans="1:24" ht="27.75" customHeight="1">
      <c r="A61" s="402"/>
      <c r="B61" s="19">
        <v>0</v>
      </c>
      <c r="C61" s="29" t="str">
        <f>$C$11</f>
        <v>Pão</v>
      </c>
      <c r="D61" s="21"/>
      <c r="E61" s="223" t="s">
        <v>31</v>
      </c>
      <c r="F61" s="393" t="s">
        <v>24</v>
      </c>
      <c r="G61" s="394"/>
      <c r="H61" s="394"/>
      <c r="I61" s="394"/>
      <c r="J61" s="394"/>
      <c r="K61" s="394"/>
      <c r="L61" s="394"/>
      <c r="M61" s="395"/>
    </row>
    <row r="62" spans="1:24" ht="20.100000000000001" customHeight="1">
      <c r="A62" s="23"/>
      <c r="B62" s="10">
        <v>0</v>
      </c>
      <c r="C62" s="24"/>
      <c r="D62" s="21"/>
      <c r="E62" s="178"/>
      <c r="F62" s="179"/>
      <c r="G62" s="179"/>
      <c r="H62" s="179"/>
      <c r="I62" s="179"/>
      <c r="J62" s="179"/>
      <c r="K62" s="180"/>
      <c r="L62" s="25"/>
      <c r="M62" s="25"/>
      <c r="N62" s="4"/>
    </row>
    <row r="63" spans="1:24" ht="20.100000000000001" customHeight="1" thickBot="1">
      <c r="A63" s="26"/>
      <c r="B63" s="19">
        <v>0</v>
      </c>
      <c r="C63" s="27"/>
      <c r="D63" s="21"/>
      <c r="E63" s="39"/>
      <c r="F63" s="32" t="s">
        <v>371</v>
      </c>
      <c r="G63" s="32" t="s">
        <v>370</v>
      </c>
      <c r="H63" s="32" t="s">
        <v>18</v>
      </c>
      <c r="I63" s="32" t="s">
        <v>19</v>
      </c>
      <c r="J63" s="32" t="s">
        <v>20</v>
      </c>
      <c r="K63" s="32" t="s">
        <v>21</v>
      </c>
      <c r="L63" s="32" t="s">
        <v>22</v>
      </c>
      <c r="M63" s="32" t="s">
        <v>23</v>
      </c>
      <c r="N63" s="3"/>
    </row>
    <row r="64" spans="1:24" ht="20.100000000000001" customHeight="1" thickTop="1">
      <c r="A64" s="398" t="s">
        <v>7</v>
      </c>
      <c r="B64" s="10">
        <v>0</v>
      </c>
      <c r="C64" s="28" t="str">
        <f>$C$7</f>
        <v>Sopa</v>
      </c>
      <c r="D64" s="21"/>
      <c r="E64" s="225" t="s">
        <v>374</v>
      </c>
      <c r="F64" s="201">
        <f>G64*4.184</f>
        <v>289.53280000000001</v>
      </c>
      <c r="G64" s="102">
        <f>'Ementas Veg 1ºP 21-22'!G64+28.1-31.3</f>
        <v>69.2</v>
      </c>
      <c r="H64" s="102">
        <f>'Ementas Veg 1ºP 21-22'!H64</f>
        <v>1.2</v>
      </c>
      <c r="I64" s="102">
        <f>'Ementas Veg 1ºP 21-22'!I64</f>
        <v>0.2</v>
      </c>
      <c r="J64" s="102">
        <f>'Ementas Veg 1ºP 21-22'!J64+6.1-6.7</f>
        <v>10.900000000000002</v>
      </c>
      <c r="K64" s="102">
        <f>'Ementas Veg 1ºP 21-22'!K64+0.6-0.9</f>
        <v>1.9000000000000004</v>
      </c>
      <c r="L64" s="102">
        <f>'Ementas Veg 1ºP 21-22'!L64</f>
        <v>0.18</v>
      </c>
      <c r="M64" s="102">
        <f>'Ementas Veg 1ºP 21-22'!M64+0.1-0.4</f>
        <v>3.9</v>
      </c>
      <c r="N64" s="212" t="s">
        <v>13</v>
      </c>
      <c r="O64" s="42"/>
    </row>
    <row r="65" spans="1:31" ht="20.25">
      <c r="A65" s="402"/>
      <c r="B65" s="19">
        <v>0</v>
      </c>
      <c r="C65" s="156" t="s">
        <v>2</v>
      </c>
      <c r="D65" s="21"/>
      <c r="E65" s="225" t="s">
        <v>624</v>
      </c>
      <c r="F65" s="219">
        <f>G65*4.184</f>
        <v>873.20079999999996</v>
      </c>
      <c r="G65" s="221">
        <v>208.7</v>
      </c>
      <c r="H65" s="221">
        <v>6.4</v>
      </c>
      <c r="I65" s="221">
        <v>1</v>
      </c>
      <c r="J65" s="221">
        <v>18.3</v>
      </c>
      <c r="K65" s="221">
        <v>18.399999999999999</v>
      </c>
      <c r="L65" s="221">
        <v>0.38</v>
      </c>
      <c r="M65" s="221">
        <v>2.2999999999999998</v>
      </c>
      <c r="N65" s="189" t="s">
        <v>228</v>
      </c>
      <c r="O65" s="189" t="s">
        <v>227</v>
      </c>
    </row>
    <row r="66" spans="1:31" ht="20.100000000000001" customHeight="1">
      <c r="A66" s="402"/>
      <c r="B66" s="10">
        <v>0</v>
      </c>
      <c r="C66" s="156" t="s">
        <v>30</v>
      </c>
      <c r="D66" s="21"/>
      <c r="E66" s="225" t="s">
        <v>363</v>
      </c>
      <c r="F66" s="102">
        <f>G66*4.184</f>
        <v>93.721599999999995</v>
      </c>
      <c r="G66" s="209">
        <v>22.4</v>
      </c>
      <c r="H66" s="209">
        <v>0.2</v>
      </c>
      <c r="I66" s="209">
        <v>0</v>
      </c>
      <c r="J66" s="209">
        <v>2.6</v>
      </c>
      <c r="K66" s="209">
        <v>1.5</v>
      </c>
      <c r="L66" s="209">
        <v>0.09</v>
      </c>
      <c r="M66" s="209">
        <v>2.6</v>
      </c>
      <c r="N66" s="212" t="s">
        <v>13</v>
      </c>
    </row>
    <row r="67" spans="1:31" ht="20.100000000000001" customHeight="1">
      <c r="A67" s="402"/>
      <c r="B67" s="19">
        <v>0</v>
      </c>
      <c r="C67" s="29" t="str">
        <f>$C$10</f>
        <v>Sobremesa</v>
      </c>
      <c r="D67" s="21"/>
      <c r="E67" s="225" t="s">
        <v>11</v>
      </c>
      <c r="F67" s="221">
        <f>G67*4.184</f>
        <v>157.90841763840001</v>
      </c>
      <c r="G67" s="220">
        <v>37.741017599999999</v>
      </c>
      <c r="H67" s="220">
        <v>0.26392320000000002</v>
      </c>
      <c r="I67" s="220">
        <v>4.5504000000000003E-2</v>
      </c>
      <c r="J67" s="220">
        <v>7.7933184000000004</v>
      </c>
      <c r="K67" s="220">
        <v>0.40346880000000002</v>
      </c>
      <c r="L67" s="220">
        <v>1.2816960000000001E-2</v>
      </c>
      <c r="M67" s="220">
        <v>7.7205120000000003</v>
      </c>
      <c r="N67" s="212" t="s">
        <v>13</v>
      </c>
    </row>
    <row r="68" spans="1:31" ht="20.100000000000001" customHeight="1">
      <c r="A68" s="402"/>
      <c r="B68" s="10">
        <v>0</v>
      </c>
      <c r="C68" s="29" t="str">
        <f>$C$11</f>
        <v>Pão</v>
      </c>
      <c r="D68" s="21"/>
      <c r="E68" s="223" t="s">
        <v>31</v>
      </c>
      <c r="F68" s="393" t="s">
        <v>24</v>
      </c>
      <c r="G68" s="394"/>
      <c r="H68" s="394"/>
      <c r="I68" s="394"/>
      <c r="J68" s="394"/>
      <c r="K68" s="394"/>
      <c r="L68" s="394"/>
      <c r="M68" s="395"/>
      <c r="N68" s="2"/>
    </row>
    <row r="69" spans="1:31" ht="20.100000000000001" customHeight="1">
      <c r="A69" s="23"/>
      <c r="B69" s="19">
        <v>0</v>
      </c>
      <c r="C69" s="24"/>
      <c r="D69" s="21"/>
      <c r="E69" s="178"/>
      <c r="F69" s="179"/>
      <c r="G69" s="179"/>
      <c r="H69" s="179"/>
      <c r="I69" s="179"/>
      <c r="J69" s="179"/>
      <c r="K69" s="180"/>
      <c r="L69" s="25"/>
      <c r="M69" s="25"/>
      <c r="N69" s="4"/>
    </row>
    <row r="70" spans="1:31" ht="20.100000000000001" customHeight="1" thickBot="1">
      <c r="A70" s="26"/>
      <c r="B70" s="10">
        <v>0</v>
      </c>
      <c r="C70" s="27"/>
      <c r="D70" s="21"/>
      <c r="F70" s="32" t="s">
        <v>371</v>
      </c>
      <c r="G70" s="32" t="s">
        <v>370</v>
      </c>
      <c r="H70" s="32" t="s">
        <v>18</v>
      </c>
      <c r="I70" s="32" t="s">
        <v>19</v>
      </c>
      <c r="J70" s="32" t="s">
        <v>20</v>
      </c>
      <c r="K70" s="32" t="s">
        <v>21</v>
      </c>
      <c r="L70" s="32" t="s">
        <v>22</v>
      </c>
      <c r="M70" s="32" t="s">
        <v>23</v>
      </c>
      <c r="N70" s="3"/>
    </row>
    <row r="71" spans="1:31" ht="20.100000000000001" customHeight="1" thickTop="1">
      <c r="A71" s="398" t="s">
        <v>8</v>
      </c>
      <c r="B71" s="19">
        <v>0</v>
      </c>
      <c r="C71" s="28" t="str">
        <f>$C$7</f>
        <v>Sopa</v>
      </c>
      <c r="D71" s="21"/>
      <c r="E71" s="225" t="s">
        <v>375</v>
      </c>
      <c r="F71" s="104">
        <f>G71*4.184</f>
        <v>461.49520000000001</v>
      </c>
      <c r="G71" s="102">
        <f>'Ementas Veg 1ºP 21-22'!G71+28.1-31.3</f>
        <v>110.3</v>
      </c>
      <c r="H71" s="102">
        <f>'Ementas Veg 1ºP 21-22'!H71</f>
        <v>1.9</v>
      </c>
      <c r="I71" s="102">
        <f>'Ementas Veg 1ºP 21-22'!I71</f>
        <v>0.3</v>
      </c>
      <c r="J71" s="102">
        <f>'Ementas Veg 1ºP 21-22'!J71+6.1-6.7</f>
        <v>16.000000000000004</v>
      </c>
      <c r="K71" s="102">
        <f>'Ementas Veg 1ºP 21-22'!K71+0.6-0.9</f>
        <v>4.5999999999999996</v>
      </c>
      <c r="L71" s="102">
        <f>'Ementas Veg 1ºP 21-22'!L71</f>
        <v>0.2</v>
      </c>
      <c r="M71" s="102">
        <f>'Ementas Veg 1ºP 21-22'!M71+0.1-0.4</f>
        <v>4.3999999999999995</v>
      </c>
      <c r="N71" s="212" t="s">
        <v>13</v>
      </c>
      <c r="S71" s="42"/>
      <c r="T71" s="42"/>
    </row>
    <row r="72" spans="1:31" ht="20.25">
      <c r="A72" s="402"/>
      <c r="B72" s="10">
        <v>0</v>
      </c>
      <c r="C72" s="156" t="s">
        <v>2</v>
      </c>
      <c r="D72" s="21"/>
      <c r="E72" s="225" t="s">
        <v>543</v>
      </c>
      <c r="F72" s="219">
        <f>G72*4.184</f>
        <v>1647.2408</v>
      </c>
      <c r="G72" s="221">
        <v>393.7</v>
      </c>
      <c r="H72" s="221">
        <v>20.399999999999999</v>
      </c>
      <c r="I72" s="221">
        <v>4.3</v>
      </c>
      <c r="J72" s="221">
        <v>24.3</v>
      </c>
      <c r="K72" s="221">
        <v>26.3</v>
      </c>
      <c r="L72" s="221">
        <v>0.44</v>
      </c>
      <c r="M72" s="221">
        <v>2.5</v>
      </c>
      <c r="N72" s="189" t="s">
        <v>226</v>
      </c>
      <c r="O72" s="189" t="s">
        <v>227</v>
      </c>
      <c r="Q72" s="222"/>
      <c r="R72" s="222"/>
      <c r="S72" s="222"/>
      <c r="T72" s="222"/>
      <c r="U72" s="222"/>
      <c r="V72" s="222"/>
      <c r="W72" s="222"/>
      <c r="X72" s="222"/>
      <c r="Y72" s="222"/>
      <c r="Z72" s="222"/>
      <c r="AA72" s="222"/>
      <c r="AB72" s="222"/>
      <c r="AC72" s="222"/>
      <c r="AD72" s="222"/>
      <c r="AE72" s="222"/>
    </row>
    <row r="73" spans="1:31" ht="20.100000000000001" customHeight="1">
      <c r="A73" s="402"/>
      <c r="B73" s="19">
        <v>0</v>
      </c>
      <c r="C73" s="156" t="s">
        <v>30</v>
      </c>
      <c r="D73" s="21"/>
      <c r="E73" s="225" t="s">
        <v>544</v>
      </c>
      <c r="F73" s="219">
        <f>G73*4.184</f>
        <v>94.558400000000006</v>
      </c>
      <c r="G73" s="218">
        <v>22.6</v>
      </c>
      <c r="H73" s="218">
        <v>0.3</v>
      </c>
      <c r="I73" s="218">
        <v>0</v>
      </c>
      <c r="J73" s="218">
        <v>2.2999999999999998</v>
      </c>
      <c r="K73" s="218">
        <v>1.7</v>
      </c>
      <c r="L73" s="218">
        <v>0.02</v>
      </c>
      <c r="M73" s="218">
        <v>0.9</v>
      </c>
      <c r="N73" s="212" t="s">
        <v>13</v>
      </c>
    </row>
    <row r="74" spans="1:31" ht="20.100000000000001" customHeight="1">
      <c r="A74" s="402"/>
      <c r="B74" s="10">
        <v>0</v>
      </c>
      <c r="C74" s="29" t="str">
        <f>$C$10</f>
        <v>Sobremesa</v>
      </c>
      <c r="D74" s="21"/>
      <c r="E74" s="225" t="s">
        <v>11</v>
      </c>
      <c r="F74" s="221">
        <f>G74*4.184</f>
        <v>157.90841763840001</v>
      </c>
      <c r="G74" s="220">
        <v>37.741017599999999</v>
      </c>
      <c r="H74" s="220">
        <v>0.26392320000000002</v>
      </c>
      <c r="I74" s="220">
        <v>4.5504000000000003E-2</v>
      </c>
      <c r="J74" s="220">
        <v>7.7933184000000004</v>
      </c>
      <c r="K74" s="220">
        <v>0.40346880000000002</v>
      </c>
      <c r="L74" s="220">
        <v>1.2816960000000001E-2</v>
      </c>
      <c r="M74" s="220">
        <v>7.7205120000000003</v>
      </c>
      <c r="N74" s="212" t="s">
        <v>13</v>
      </c>
    </row>
    <row r="75" spans="1:31" ht="20.100000000000001" customHeight="1">
      <c r="A75" s="402"/>
      <c r="B75" s="19">
        <v>0</v>
      </c>
      <c r="C75" s="29" t="str">
        <f>$C$11</f>
        <v>Pão</v>
      </c>
      <c r="D75" s="21"/>
      <c r="E75" s="223" t="s">
        <v>31</v>
      </c>
      <c r="F75" s="393" t="s">
        <v>24</v>
      </c>
      <c r="G75" s="394"/>
      <c r="H75" s="394"/>
      <c r="I75" s="394"/>
      <c r="J75" s="394"/>
      <c r="K75" s="394"/>
      <c r="L75" s="394"/>
      <c r="M75" s="395"/>
      <c r="N75" s="55"/>
    </row>
    <row r="76" spans="1:31" ht="140.25" customHeight="1">
      <c r="A76" s="403" t="str">
        <f>+A$40</f>
        <v xml:space="preserve">
A sua refeição contém ou pode conter as seguintes substâncias ou produtos e seus derivados: (1) Cereais que contêm glúten, (2) Crustáceos, (3) Ovos, (4) Peixes, (5) Amendoins, (6) Soja, (7) Leite, (8) Frutos de casca rija, (9) Aipo, (10) Mostarda, (11) Sementes de sésamo, (12) Dióxido de enxofre e sulfitos, (13) Tremoço, (14) Moluscos. 
Para quem não é alérgico ou intolerante, estas substâncias ou produtos são completamente inofensivas. Caso necessite informação adicional sobre os produtos em causa deve solicitar aos funcionários.
Declaração nutricional: valores por dose, calculados a partir dos valores médios conhecidos dos ingredientes utilizados, segundo o Instituto Nacional de Saúde Dr. Ricardo Jorge, Tabela da Composição de Alimentos (2007), e a informação disponibilizada pelos fornecedores.
Legenda: VE - Valor energético, Líp. - Lípidos, AG Sat. - Ácidos Gordos Saturados, HC - Hidratos de Carbono, Prot. - Proteínas.
</v>
      </c>
      <c r="B76" s="403"/>
      <c r="C76" s="403"/>
      <c r="D76" s="403"/>
      <c r="E76" s="403"/>
      <c r="F76" s="403"/>
      <c r="G76" s="403"/>
      <c r="H76" s="403"/>
      <c r="I76" s="403"/>
      <c r="J76" s="403"/>
      <c r="K76" s="403"/>
      <c r="L76" s="403"/>
      <c r="M76" s="403"/>
      <c r="N76" s="5"/>
    </row>
    <row r="77" spans="1:31" ht="40.35" customHeight="1">
      <c r="B77" s="19">
        <v>0</v>
      </c>
      <c r="C77" s="34" t="s">
        <v>27</v>
      </c>
      <c r="D77" s="17"/>
      <c r="E77" s="177" t="s">
        <v>447</v>
      </c>
      <c r="F77" s="30"/>
      <c r="G77" s="30"/>
      <c r="H77" s="30"/>
      <c r="I77" s="30"/>
      <c r="J77" s="30"/>
      <c r="K77" s="30"/>
      <c r="L77" s="30"/>
      <c r="M77" s="30"/>
      <c r="N77" s="1"/>
    </row>
    <row r="78" spans="1:31" ht="20.100000000000001" customHeight="1" thickBot="1">
      <c r="B78" s="10">
        <v>0</v>
      </c>
      <c r="E78" s="37"/>
      <c r="F78" s="32" t="s">
        <v>16</v>
      </c>
      <c r="G78" s="32" t="s">
        <v>17</v>
      </c>
      <c r="H78" s="32" t="s">
        <v>18</v>
      </c>
      <c r="I78" s="32" t="s">
        <v>19</v>
      </c>
      <c r="J78" s="32" t="s">
        <v>20</v>
      </c>
      <c r="K78" s="32" t="s">
        <v>21</v>
      </c>
      <c r="L78" s="32" t="s">
        <v>22</v>
      </c>
      <c r="M78" s="32" t="s">
        <v>23</v>
      </c>
      <c r="N78" s="3"/>
      <c r="Q78"/>
      <c r="R78"/>
      <c r="S78"/>
      <c r="T78"/>
      <c r="U78"/>
      <c r="V78"/>
      <c r="W78" s="41"/>
      <c r="X78"/>
    </row>
    <row r="79" spans="1:31" ht="20.100000000000001" customHeight="1" thickTop="1">
      <c r="A79" s="398" t="s">
        <v>0</v>
      </c>
      <c r="B79" s="19">
        <v>0</v>
      </c>
      <c r="C79" s="20" t="s">
        <v>1</v>
      </c>
      <c r="D79" s="21"/>
      <c r="E79" s="223" t="s">
        <v>448</v>
      </c>
      <c r="F79" s="104">
        <f>G79*4.184</f>
        <v>294.55359999999996</v>
      </c>
      <c r="G79" s="102">
        <f>'Ementas Veg 1ºP 21-22'!G79+28.1-31.3</f>
        <v>70.399999999999991</v>
      </c>
      <c r="H79" s="102">
        <f>'Ementas Veg 1ºP 21-22'!H79</f>
        <v>1.7</v>
      </c>
      <c r="I79" s="102">
        <f>'Ementas Veg 1ºP 21-22'!I79</f>
        <v>0.2</v>
      </c>
      <c r="J79" s="102">
        <f>'Ementas Veg 1ºP 21-22'!J79+6.1-6.7</f>
        <v>9.5999999999999979</v>
      </c>
      <c r="K79" s="102">
        <f>'Ementas Veg 1ºP 21-22'!K79+0.6-0.9</f>
        <v>2.6</v>
      </c>
      <c r="L79" s="102">
        <f>'Ementas Veg 1ºP 21-22'!L79</f>
        <v>0.28000000000000003</v>
      </c>
      <c r="M79" s="102">
        <f>'Ementas Veg 1ºP 21-22'!M79+0.1-0.4</f>
        <v>3</v>
      </c>
      <c r="N79" s="212" t="s">
        <v>13</v>
      </c>
      <c r="Q79"/>
      <c r="R79"/>
      <c r="S79"/>
      <c r="T79"/>
      <c r="U79"/>
      <c r="V79"/>
      <c r="W79" s="41"/>
      <c r="X79"/>
    </row>
    <row r="80" spans="1:31" ht="20.25">
      <c r="A80" s="402"/>
      <c r="B80" s="10">
        <v>0</v>
      </c>
      <c r="C80" s="156" t="s">
        <v>2</v>
      </c>
      <c r="D80" s="21"/>
      <c r="E80" s="223" t="s">
        <v>780</v>
      </c>
      <c r="F80" s="102">
        <f>G80*4.184</f>
        <v>1389.5064000000002</v>
      </c>
      <c r="G80" s="221">
        <v>332.1</v>
      </c>
      <c r="H80" s="221">
        <v>14.5</v>
      </c>
      <c r="I80" s="221">
        <v>4.3</v>
      </c>
      <c r="J80" s="221">
        <v>23.1</v>
      </c>
      <c r="K80" s="221">
        <v>26.2</v>
      </c>
      <c r="L80" s="221">
        <v>0.35</v>
      </c>
      <c r="M80" s="221">
        <v>2.2000000000000002</v>
      </c>
      <c r="N80" s="189" t="s">
        <v>226</v>
      </c>
      <c r="O80" s="189" t="s">
        <v>227</v>
      </c>
      <c r="Q80"/>
      <c r="R80"/>
      <c r="S80"/>
      <c r="T80"/>
      <c r="U80"/>
      <c r="V80"/>
      <c r="W80" s="41"/>
      <c r="X80"/>
    </row>
    <row r="81" spans="1:15" ht="20.100000000000001" customHeight="1">
      <c r="A81" s="402"/>
      <c r="B81" s="19">
        <v>0</v>
      </c>
      <c r="C81" s="156" t="s">
        <v>30</v>
      </c>
      <c r="D81" s="21"/>
      <c r="E81" s="223" t="s">
        <v>545</v>
      </c>
      <c r="F81" s="221">
        <f>G81*4.184</f>
        <v>82.424800000000005</v>
      </c>
      <c r="G81" s="221">
        <v>19.7</v>
      </c>
      <c r="H81" s="221">
        <v>0.2</v>
      </c>
      <c r="I81" s="221">
        <v>0</v>
      </c>
      <c r="J81" s="221">
        <v>2.9</v>
      </c>
      <c r="K81" s="221">
        <v>0.7</v>
      </c>
      <c r="L81" s="221">
        <v>0.04</v>
      </c>
      <c r="M81" s="221">
        <v>2.8</v>
      </c>
      <c r="N81" s="212" t="s">
        <v>13</v>
      </c>
    </row>
    <row r="82" spans="1:15" ht="20.100000000000001" customHeight="1">
      <c r="A82" s="402"/>
      <c r="B82" s="10">
        <v>0</v>
      </c>
      <c r="C82" s="22" t="s">
        <v>3</v>
      </c>
      <c r="D82" s="21"/>
      <c r="E82" s="225" t="s">
        <v>11</v>
      </c>
      <c r="F82" s="221">
        <f>G82*4.184</f>
        <v>157.90841763840001</v>
      </c>
      <c r="G82" s="220">
        <v>37.741017599999999</v>
      </c>
      <c r="H82" s="220">
        <v>0.26392320000000002</v>
      </c>
      <c r="I82" s="220">
        <v>4.5504000000000003E-2</v>
      </c>
      <c r="J82" s="220">
        <v>7.7933184000000004</v>
      </c>
      <c r="K82" s="220">
        <v>0.40346880000000002</v>
      </c>
      <c r="L82" s="220">
        <v>1.2816960000000001E-2</v>
      </c>
      <c r="M82" s="220">
        <v>7.7205120000000003</v>
      </c>
      <c r="N82" s="212" t="s">
        <v>13</v>
      </c>
      <c r="O82"/>
    </row>
    <row r="83" spans="1:15" ht="19.5" customHeight="1">
      <c r="A83" s="402"/>
      <c r="B83" s="19">
        <v>0</v>
      </c>
      <c r="C83" s="22" t="s">
        <v>4</v>
      </c>
      <c r="D83" s="21"/>
      <c r="E83" s="223" t="s">
        <v>31</v>
      </c>
      <c r="F83" s="393" t="s">
        <v>24</v>
      </c>
      <c r="G83" s="394"/>
      <c r="H83" s="394"/>
      <c r="I83" s="394"/>
      <c r="J83" s="394"/>
      <c r="K83" s="394"/>
      <c r="L83" s="394"/>
      <c r="M83" s="395"/>
      <c r="N83" s="2"/>
      <c r="O83"/>
    </row>
    <row r="84" spans="1:15" ht="20.100000000000001" customHeight="1">
      <c r="A84" s="23"/>
      <c r="B84" s="10">
        <v>0</v>
      </c>
      <c r="C84" s="24"/>
      <c r="D84" s="21"/>
      <c r="E84" s="39"/>
      <c r="F84" s="25"/>
      <c r="G84" s="25"/>
      <c r="H84" s="25"/>
      <c r="I84" s="25"/>
      <c r="J84" s="25"/>
      <c r="K84" s="25"/>
      <c r="L84" s="25"/>
      <c r="M84" s="25"/>
      <c r="N84" s="4"/>
      <c r="O84"/>
    </row>
    <row r="85" spans="1:15" ht="20.100000000000001" customHeight="1" thickBot="1">
      <c r="A85" s="26"/>
      <c r="B85" s="19">
        <v>0</v>
      </c>
      <c r="C85" s="27"/>
      <c r="D85" s="21"/>
      <c r="E85" s="37"/>
      <c r="F85" s="32" t="s">
        <v>16</v>
      </c>
      <c r="G85" s="32" t="s">
        <v>17</v>
      </c>
      <c r="H85" s="32" t="s">
        <v>18</v>
      </c>
      <c r="I85" s="32" t="s">
        <v>19</v>
      </c>
      <c r="J85" s="32" t="s">
        <v>20</v>
      </c>
      <c r="K85" s="32" t="s">
        <v>21</v>
      </c>
      <c r="L85" s="32" t="s">
        <v>22</v>
      </c>
      <c r="M85" s="32" t="s">
        <v>23</v>
      </c>
      <c r="N85" s="3"/>
      <c r="O85"/>
    </row>
    <row r="86" spans="1:15" ht="20.100000000000001" customHeight="1" thickTop="1">
      <c r="A86" s="398" t="s">
        <v>5</v>
      </c>
      <c r="B86" s="10">
        <v>0</v>
      </c>
      <c r="C86" s="28" t="str">
        <f>$C$7</f>
        <v>Sopa</v>
      </c>
      <c r="D86" s="21"/>
      <c r="E86" s="225" t="s">
        <v>449</v>
      </c>
      <c r="F86" s="104">
        <f>G86*4.184</f>
        <v>321.33120000000002</v>
      </c>
      <c r="G86" s="102">
        <f>'Ementas Veg 1ºP 21-22'!G86+28.1-31.3</f>
        <v>76.8</v>
      </c>
      <c r="H86" s="102">
        <f>'Ementas Veg 1ºP 21-22'!H86</f>
        <v>1.4</v>
      </c>
      <c r="I86" s="102">
        <f>'Ementas Veg 1ºP 21-22'!I86</f>
        <v>0.2</v>
      </c>
      <c r="J86" s="102">
        <f>'Ementas Veg 1ºP 21-22'!J86+6.1-6.7</f>
        <v>11.900000000000002</v>
      </c>
      <c r="K86" s="102">
        <f>'Ementas Veg 1ºP 21-22'!K86+0.6-0.9</f>
        <v>2.1</v>
      </c>
      <c r="L86" s="102">
        <f>'Ementas Veg 1ºP 21-22'!L86</f>
        <v>0.19</v>
      </c>
      <c r="M86" s="102">
        <f>'Ementas Veg 1ºP 21-22'!M86+0.1-0.4</f>
        <v>4.9999999999999991</v>
      </c>
      <c r="N86" s="212" t="s">
        <v>13</v>
      </c>
      <c r="O86"/>
    </row>
    <row r="87" spans="1:15" ht="22.5" customHeight="1">
      <c r="A87" s="402"/>
      <c r="B87" s="19">
        <v>0</v>
      </c>
      <c r="C87" s="156" t="s">
        <v>2</v>
      </c>
      <c r="D87" s="21"/>
      <c r="E87" s="225" t="s">
        <v>996</v>
      </c>
      <c r="F87" s="102">
        <f>G87*4.184</f>
        <v>963.57520000000011</v>
      </c>
      <c r="G87" s="221">
        <v>230.3</v>
      </c>
      <c r="H87" s="221">
        <v>5.6</v>
      </c>
      <c r="I87" s="221">
        <v>0.9</v>
      </c>
      <c r="J87" s="221">
        <v>21.7</v>
      </c>
      <c r="K87" s="221">
        <v>19.600000000000001</v>
      </c>
      <c r="L87" s="221">
        <v>0.61</v>
      </c>
      <c r="M87" s="221">
        <v>5</v>
      </c>
      <c r="N87" s="189" t="s">
        <v>228</v>
      </c>
      <c r="O87" s="189" t="s">
        <v>227</v>
      </c>
    </row>
    <row r="88" spans="1:15" ht="20.100000000000001" customHeight="1">
      <c r="A88" s="402"/>
      <c r="B88" s="10">
        <v>0</v>
      </c>
      <c r="C88" s="156" t="s">
        <v>30</v>
      </c>
      <c r="D88" s="21"/>
      <c r="E88" s="225" t="s">
        <v>547</v>
      </c>
      <c r="F88" s="221">
        <f>G88*4.184</f>
        <v>177.4016</v>
      </c>
      <c r="G88" s="221">
        <v>42.4</v>
      </c>
      <c r="H88" s="221">
        <v>0.3</v>
      </c>
      <c r="I88" s="221">
        <v>0</v>
      </c>
      <c r="J88" s="221">
        <v>4.7</v>
      </c>
      <c r="K88" s="221">
        <v>3.1</v>
      </c>
      <c r="L88" s="221">
        <v>0.1</v>
      </c>
      <c r="M88" s="221">
        <v>2.8</v>
      </c>
      <c r="N88" s="212" t="s">
        <v>13</v>
      </c>
    </row>
    <row r="89" spans="1:15" ht="20.100000000000001" customHeight="1">
      <c r="A89" s="402"/>
      <c r="B89" s="19">
        <v>0</v>
      </c>
      <c r="C89" s="29" t="str">
        <f>$C$10</f>
        <v>Sobremesa</v>
      </c>
      <c r="D89" s="21"/>
      <c r="E89" s="225" t="s">
        <v>667</v>
      </c>
      <c r="F89" s="221" t="s">
        <v>1026</v>
      </c>
      <c r="G89" s="221" t="s">
        <v>1027</v>
      </c>
      <c r="H89" s="221" t="s">
        <v>1028</v>
      </c>
      <c r="I89" s="221" t="s">
        <v>993</v>
      </c>
      <c r="J89" s="221" t="s">
        <v>1029</v>
      </c>
      <c r="K89" s="221" t="s">
        <v>994</v>
      </c>
      <c r="L89" s="221" t="s">
        <v>345</v>
      </c>
      <c r="M89" s="221" t="s">
        <v>1030</v>
      </c>
      <c r="N89" s="200" t="s">
        <v>13</v>
      </c>
    </row>
    <row r="90" spans="1:15" ht="20.100000000000001" customHeight="1">
      <c r="A90" s="402"/>
      <c r="B90" s="10">
        <v>0</v>
      </c>
      <c r="C90" s="29" t="str">
        <f>$C$11</f>
        <v>Pão</v>
      </c>
      <c r="D90" s="21"/>
      <c r="E90" s="223" t="s">
        <v>31</v>
      </c>
      <c r="F90" s="393" t="s">
        <v>24</v>
      </c>
      <c r="G90" s="394"/>
      <c r="H90" s="394"/>
      <c r="I90" s="394"/>
      <c r="J90" s="394"/>
      <c r="K90" s="394"/>
      <c r="L90" s="394"/>
      <c r="M90" s="395"/>
      <c r="N90" s="2"/>
    </row>
    <row r="91" spans="1:15" ht="20.100000000000001" customHeight="1">
      <c r="A91" s="23"/>
      <c r="B91" s="19">
        <v>0</v>
      </c>
      <c r="C91" s="24"/>
      <c r="D91" s="21"/>
      <c r="E91" s="39"/>
      <c r="F91" s="25"/>
      <c r="G91" s="25"/>
      <c r="H91" s="25"/>
      <c r="I91" s="25"/>
      <c r="J91" s="25"/>
      <c r="K91" s="25"/>
      <c r="L91" s="25"/>
      <c r="M91" s="25"/>
      <c r="N91" s="4"/>
    </row>
    <row r="92" spans="1:15" ht="20.100000000000001" customHeight="1" thickBot="1">
      <c r="A92" s="26"/>
      <c r="B92" s="10">
        <v>0</v>
      </c>
      <c r="C92" s="27"/>
      <c r="D92" s="21"/>
      <c r="E92" s="37"/>
      <c r="F92" s="32" t="s">
        <v>16</v>
      </c>
      <c r="G92" s="32" t="s">
        <v>17</v>
      </c>
      <c r="H92" s="32" t="s">
        <v>18</v>
      </c>
      <c r="I92" s="32" t="s">
        <v>19</v>
      </c>
      <c r="J92" s="32" t="s">
        <v>20</v>
      </c>
      <c r="K92" s="32" t="s">
        <v>21</v>
      </c>
      <c r="L92" s="32" t="s">
        <v>22</v>
      </c>
      <c r="M92" s="32" t="s">
        <v>23</v>
      </c>
      <c r="N92" s="3"/>
    </row>
    <row r="93" spans="1:15" ht="20.100000000000001" customHeight="1" thickTop="1">
      <c r="A93" s="398" t="s">
        <v>6</v>
      </c>
      <c r="B93" s="19">
        <v>0</v>
      </c>
      <c r="C93" s="28" t="str">
        <f>$C$7</f>
        <v>Sopa</v>
      </c>
      <c r="D93" s="21"/>
      <c r="E93" s="225" t="s">
        <v>450</v>
      </c>
      <c r="F93" s="104">
        <f>G93*4.184</f>
        <v>309.6160000000001</v>
      </c>
      <c r="G93" s="210">
        <f>'Ementas Veg 1ºP 21-22'!G93+28.1-31.3</f>
        <v>74.000000000000014</v>
      </c>
      <c r="H93" s="210">
        <f>'Ementas Veg 1ºP 21-22'!H93</f>
        <v>1.1000000000000001</v>
      </c>
      <c r="I93" s="210">
        <f>'Ementas Veg 1ºP 21-22'!I93</f>
        <v>0.1</v>
      </c>
      <c r="J93" s="210">
        <f>'Ementas Veg 1ºP 21-22'!J93+6.1-6.7</f>
        <v>11.7</v>
      </c>
      <c r="K93" s="210">
        <f>'Ementas Veg 1ºP 21-22'!K93+0.6-0.9</f>
        <v>2.3000000000000003</v>
      </c>
      <c r="L93" s="210">
        <f>'Ementas Veg 1ºP 21-22'!L93</f>
        <v>0.21</v>
      </c>
      <c r="M93" s="210">
        <f>'Ementas Veg 1ºP 21-22'!M93+0.1-0.4</f>
        <v>4.8999999999999995</v>
      </c>
      <c r="N93" s="212" t="s">
        <v>13</v>
      </c>
    </row>
    <row r="94" spans="1:15" ht="36">
      <c r="A94" s="402"/>
      <c r="B94" s="10">
        <v>0</v>
      </c>
      <c r="C94" s="156" t="s">
        <v>2</v>
      </c>
      <c r="D94" s="21"/>
      <c r="E94" s="225" t="s">
        <v>628</v>
      </c>
      <c r="F94" s="219">
        <f>G94*4.184</f>
        <v>1425.0704000000001</v>
      </c>
      <c r="G94" s="221">
        <v>340.6</v>
      </c>
      <c r="H94" s="221">
        <v>13.6</v>
      </c>
      <c r="I94" s="221">
        <v>3.9</v>
      </c>
      <c r="J94" s="221">
        <v>29.8</v>
      </c>
      <c r="K94" s="221">
        <v>22.5</v>
      </c>
      <c r="L94" s="221">
        <v>1.76</v>
      </c>
      <c r="M94" s="221">
        <v>3.9</v>
      </c>
      <c r="N94" s="212" t="s">
        <v>226</v>
      </c>
      <c r="O94" s="212" t="s">
        <v>227</v>
      </c>
    </row>
    <row r="95" spans="1:15" ht="20.100000000000001" customHeight="1">
      <c r="A95" s="402"/>
      <c r="B95" s="19">
        <v>0</v>
      </c>
      <c r="C95" s="156" t="s">
        <v>30</v>
      </c>
      <c r="D95" s="21"/>
      <c r="E95" s="225" t="s">
        <v>548</v>
      </c>
      <c r="F95" s="219">
        <f>G95*4.184</f>
        <v>120.91759999999999</v>
      </c>
      <c r="G95" s="221">
        <v>28.9</v>
      </c>
      <c r="H95" s="221">
        <v>0.1</v>
      </c>
      <c r="I95" s="221">
        <v>0</v>
      </c>
      <c r="J95" s="221">
        <v>4</v>
      </c>
      <c r="K95" s="221">
        <v>1.6</v>
      </c>
      <c r="L95" s="221">
        <v>0.06</v>
      </c>
      <c r="M95" s="221">
        <v>3.5</v>
      </c>
      <c r="N95" s="212" t="s">
        <v>13</v>
      </c>
    </row>
    <row r="96" spans="1:15" ht="20.100000000000001" customHeight="1">
      <c r="A96" s="402"/>
      <c r="B96" s="10">
        <v>0</v>
      </c>
      <c r="C96" s="29" t="str">
        <f>$C$10</f>
        <v>Sobremesa</v>
      </c>
      <c r="D96" s="21"/>
      <c r="E96" s="225" t="s">
        <v>11</v>
      </c>
      <c r="F96" s="221">
        <f>G96*4.184</f>
        <v>157.90841763840001</v>
      </c>
      <c r="G96" s="220">
        <v>37.741017599999999</v>
      </c>
      <c r="H96" s="220">
        <v>0.26392320000000002</v>
      </c>
      <c r="I96" s="220">
        <v>4.5504000000000003E-2</v>
      </c>
      <c r="J96" s="220">
        <v>7.7933184000000004</v>
      </c>
      <c r="K96" s="220">
        <v>0.40346880000000002</v>
      </c>
      <c r="L96" s="220">
        <v>1.2816960000000001E-2</v>
      </c>
      <c r="M96" s="220">
        <v>7.7205120000000003</v>
      </c>
      <c r="N96" s="212" t="s">
        <v>13</v>
      </c>
    </row>
    <row r="97" spans="1:20" ht="20.100000000000001" customHeight="1">
      <c r="A97" s="402"/>
      <c r="B97" s="19">
        <v>0</v>
      </c>
      <c r="C97" s="29" t="str">
        <f>$C$11</f>
        <v>Pão</v>
      </c>
      <c r="D97" s="21"/>
      <c r="E97" s="223" t="s">
        <v>31</v>
      </c>
      <c r="F97" s="393" t="s">
        <v>24</v>
      </c>
      <c r="G97" s="394"/>
      <c r="H97" s="394"/>
      <c r="I97" s="394"/>
      <c r="J97" s="394"/>
      <c r="K97" s="394"/>
      <c r="L97" s="394"/>
      <c r="M97" s="395"/>
      <c r="N97" s="2"/>
    </row>
    <row r="98" spans="1:20" ht="20.100000000000001" customHeight="1">
      <c r="A98" s="23"/>
      <c r="B98" s="10">
        <v>0</v>
      </c>
      <c r="C98" s="24"/>
      <c r="D98" s="21"/>
      <c r="E98" s="39"/>
      <c r="F98" s="25"/>
      <c r="G98" s="25"/>
      <c r="H98" s="25"/>
      <c r="I98" s="25"/>
      <c r="J98" s="25"/>
      <c r="K98" s="25"/>
      <c r="L98" s="25"/>
      <c r="M98" s="25"/>
      <c r="N98" s="4"/>
    </row>
    <row r="99" spans="1:20" ht="20.100000000000001" customHeight="1" thickBot="1">
      <c r="A99" s="26"/>
      <c r="B99" s="19">
        <v>0</v>
      </c>
      <c r="C99" s="27"/>
      <c r="D99" s="21"/>
      <c r="E99" s="37"/>
      <c r="F99" s="32" t="s">
        <v>16</v>
      </c>
      <c r="G99" s="32" t="s">
        <v>17</v>
      </c>
      <c r="H99" s="32" t="s">
        <v>18</v>
      </c>
      <c r="I99" s="32" t="s">
        <v>19</v>
      </c>
      <c r="J99" s="32" t="s">
        <v>20</v>
      </c>
      <c r="K99" s="32" t="s">
        <v>21</v>
      </c>
      <c r="L99" s="32" t="s">
        <v>22</v>
      </c>
      <c r="M99" s="32" t="s">
        <v>23</v>
      </c>
      <c r="N99" s="3"/>
    </row>
    <row r="100" spans="1:20" ht="20.100000000000001" customHeight="1" thickTop="1">
      <c r="A100" s="398" t="s">
        <v>7</v>
      </c>
      <c r="B100" s="10">
        <v>0</v>
      </c>
      <c r="C100" s="28" t="str">
        <f>$C$7</f>
        <v>Sopa</v>
      </c>
      <c r="D100" s="21"/>
      <c r="E100" s="225" t="s">
        <v>451</v>
      </c>
      <c r="F100" s="104">
        <f>G100*4.184</f>
        <v>452.70880000000005</v>
      </c>
      <c r="G100" s="102">
        <f>'Ementas Veg 1ºP 21-22'!G100+28.1-31.3</f>
        <v>108.2</v>
      </c>
      <c r="H100" s="102">
        <f>'Ementas Veg 1ºP 21-22'!H100</f>
        <v>1.5</v>
      </c>
      <c r="I100" s="102">
        <f>'Ementas Veg 1ºP 21-22'!I100</f>
        <v>0.2</v>
      </c>
      <c r="J100" s="102">
        <f>'Ementas Veg 1ºP 21-22'!J100+6.1-6.7</f>
        <v>15.900000000000002</v>
      </c>
      <c r="K100" s="102">
        <f>'Ementas Veg 1ºP 21-22'!K100+0.6-0.9</f>
        <v>4.6999999999999993</v>
      </c>
      <c r="L100" s="102">
        <f>'Ementas Veg 1ºP 21-22'!L100</f>
        <v>0.16</v>
      </c>
      <c r="M100" s="102">
        <f>'Ementas Veg 1ºP 21-22'!M100+0.1-0.4</f>
        <v>5.1999999999999993</v>
      </c>
      <c r="N100" s="212" t="s">
        <v>13</v>
      </c>
    </row>
    <row r="101" spans="1:20" ht="20.25">
      <c r="A101" s="402"/>
      <c r="B101" s="19">
        <v>0</v>
      </c>
      <c r="C101" s="156" t="s">
        <v>2</v>
      </c>
      <c r="D101" s="21"/>
      <c r="E101" s="225" t="s">
        <v>629</v>
      </c>
      <c r="F101" s="219">
        <f>G101*4.184</f>
        <v>1343.4824000000001</v>
      </c>
      <c r="G101" s="221">
        <v>321.10000000000002</v>
      </c>
      <c r="H101" s="221">
        <v>18.7</v>
      </c>
      <c r="I101" s="221">
        <v>6.2</v>
      </c>
      <c r="J101" s="221">
        <v>15.3</v>
      </c>
      <c r="K101" s="221">
        <v>22</v>
      </c>
      <c r="L101" s="221">
        <v>1.91</v>
      </c>
      <c r="M101" s="221">
        <v>0.7</v>
      </c>
      <c r="N101" s="212" t="s">
        <v>13</v>
      </c>
    </row>
    <row r="102" spans="1:20" ht="20.100000000000001" customHeight="1">
      <c r="A102" s="402"/>
      <c r="B102" s="10">
        <v>0</v>
      </c>
      <c r="C102" s="156" t="s">
        <v>30</v>
      </c>
      <c r="D102" s="21"/>
      <c r="E102" s="225" t="s">
        <v>25</v>
      </c>
      <c r="F102" s="221">
        <f>G102*4.184</f>
        <v>177.4016</v>
      </c>
      <c r="G102" s="221">
        <v>42.4</v>
      </c>
      <c r="H102" s="221">
        <v>0.3</v>
      </c>
      <c r="I102" s="221">
        <v>0</v>
      </c>
      <c r="J102" s="221">
        <v>4.7</v>
      </c>
      <c r="K102" s="221">
        <v>3.1</v>
      </c>
      <c r="L102" s="221">
        <v>0.1</v>
      </c>
      <c r="M102" s="221">
        <v>2.8</v>
      </c>
      <c r="N102" s="212" t="s">
        <v>13</v>
      </c>
    </row>
    <row r="103" spans="1:20" ht="20.100000000000001" customHeight="1">
      <c r="A103" s="402"/>
      <c r="B103" s="19">
        <v>0</v>
      </c>
      <c r="C103" s="29" t="str">
        <f>$C$10</f>
        <v>Sobremesa</v>
      </c>
      <c r="D103" s="21"/>
      <c r="E103" s="225" t="s">
        <v>550</v>
      </c>
      <c r="F103" s="220" t="s">
        <v>1031</v>
      </c>
      <c r="G103" s="220" t="s">
        <v>1032</v>
      </c>
      <c r="H103" s="220" t="s">
        <v>1033</v>
      </c>
      <c r="I103" s="220" t="s">
        <v>345</v>
      </c>
      <c r="J103" s="220" t="s">
        <v>1034</v>
      </c>
      <c r="K103" s="220" t="s">
        <v>995</v>
      </c>
      <c r="L103" s="220" t="s">
        <v>307</v>
      </c>
      <c r="M103" s="220" t="s">
        <v>1035</v>
      </c>
      <c r="N103" s="212" t="s">
        <v>13</v>
      </c>
    </row>
    <row r="104" spans="1:20" ht="20.100000000000001" customHeight="1">
      <c r="A104" s="402"/>
      <c r="B104" s="10">
        <v>0</v>
      </c>
      <c r="C104" s="29" t="str">
        <f>$C$11</f>
        <v>Pão</v>
      </c>
      <c r="D104" s="21"/>
      <c r="E104" s="223" t="s">
        <v>31</v>
      </c>
      <c r="F104" s="393" t="s">
        <v>24</v>
      </c>
      <c r="G104" s="394"/>
      <c r="H104" s="394"/>
      <c r="I104" s="394"/>
      <c r="J104" s="394"/>
      <c r="K104" s="394"/>
      <c r="L104" s="394"/>
      <c r="M104" s="395"/>
      <c r="N104" s="2"/>
    </row>
    <row r="105" spans="1:20" ht="20.100000000000001" customHeight="1">
      <c r="A105" s="23"/>
      <c r="B105" s="19">
        <v>0</v>
      </c>
      <c r="C105" s="24"/>
      <c r="D105" s="21"/>
      <c r="F105" s="25"/>
      <c r="G105" s="25"/>
      <c r="H105" s="25"/>
      <c r="I105" s="25"/>
      <c r="J105" s="25"/>
      <c r="K105" s="25"/>
      <c r="L105" s="25"/>
      <c r="M105" s="25"/>
      <c r="N105" s="4"/>
    </row>
    <row r="106" spans="1:20" ht="20.100000000000001" customHeight="1" thickBot="1">
      <c r="A106" s="26"/>
      <c r="B106" s="10">
        <v>0</v>
      </c>
      <c r="C106" s="27"/>
      <c r="D106" s="21"/>
      <c r="F106" s="32" t="s">
        <v>16</v>
      </c>
      <c r="G106" s="32" t="s">
        <v>17</v>
      </c>
      <c r="H106" s="32" t="s">
        <v>18</v>
      </c>
      <c r="I106" s="32" t="s">
        <v>19</v>
      </c>
      <c r="J106" s="32" t="s">
        <v>20</v>
      </c>
      <c r="K106" s="32" t="s">
        <v>21</v>
      </c>
      <c r="L106" s="32" t="s">
        <v>22</v>
      </c>
      <c r="M106" s="32" t="s">
        <v>23</v>
      </c>
      <c r="N106" s="3"/>
    </row>
    <row r="107" spans="1:20" ht="20.100000000000001" customHeight="1" thickTop="1">
      <c r="A107" s="398" t="s">
        <v>8</v>
      </c>
      <c r="B107" s="19">
        <v>0</v>
      </c>
      <c r="C107" s="28" t="str">
        <f>$C$7</f>
        <v>Sopa</v>
      </c>
      <c r="D107" s="21"/>
      <c r="E107" s="225" t="s">
        <v>452</v>
      </c>
      <c r="F107" s="104">
        <f>G107*4.184</f>
        <v>447.26960000000003</v>
      </c>
      <c r="G107" s="102">
        <f>'Ementas Veg 1ºP 21-22'!G107+28.1-31.3+38.4</f>
        <v>106.9</v>
      </c>
      <c r="H107" s="102">
        <f>'Ementas Veg 1ºP 21-22'!H107+3.2</f>
        <v>4.5999999999999996</v>
      </c>
      <c r="I107" s="102">
        <f>'Ementas Veg 1ºP 21-22'!I107+1.1</f>
        <v>1.3</v>
      </c>
      <c r="J107" s="102">
        <f>'Ementas Veg 1ºP 21-22'!J107+6.1-6.7</f>
        <v>9.5999999999999979</v>
      </c>
      <c r="K107" s="102">
        <f>'Ementas Veg 1ºP 21-22'!K107+0.6-0.9+2.3</f>
        <v>5.0999999999999996</v>
      </c>
      <c r="L107" s="102">
        <f>'Ementas Veg 1ºP 21-22'!L107</f>
        <v>0.18</v>
      </c>
      <c r="M107" s="102">
        <f>'Ementas Veg 1ºP 21-22'!M107+0.1-0.4</f>
        <v>3</v>
      </c>
      <c r="N107" s="212" t="s">
        <v>13</v>
      </c>
      <c r="S107" s="42"/>
      <c r="T107" s="42"/>
    </row>
    <row r="108" spans="1:20" ht="38.25">
      <c r="A108" s="402"/>
      <c r="B108" s="10">
        <v>0</v>
      </c>
      <c r="C108" s="156" t="s">
        <v>2</v>
      </c>
      <c r="D108" s="21"/>
      <c r="E108" s="225" t="s">
        <v>551</v>
      </c>
      <c r="F108" s="219">
        <f>G108*4.184</f>
        <v>1446.4087999999999</v>
      </c>
      <c r="G108" s="221">
        <v>345.7</v>
      </c>
      <c r="H108" s="221">
        <v>17.8</v>
      </c>
      <c r="I108" s="221">
        <v>3.7</v>
      </c>
      <c r="J108" s="221">
        <v>23.3</v>
      </c>
      <c r="K108" s="221">
        <v>21.8</v>
      </c>
      <c r="L108" s="221">
        <v>0.45</v>
      </c>
      <c r="M108" s="221">
        <v>2.7</v>
      </c>
      <c r="N108" s="212" t="s">
        <v>226</v>
      </c>
      <c r="O108" s="212" t="s">
        <v>227</v>
      </c>
    </row>
    <row r="109" spans="1:20" ht="20.100000000000001" customHeight="1">
      <c r="A109" s="402"/>
      <c r="B109" s="19">
        <v>0</v>
      </c>
      <c r="C109" s="156" t="s">
        <v>30</v>
      </c>
      <c r="D109" s="21"/>
      <c r="E109" s="225" t="s">
        <v>549</v>
      </c>
      <c r="F109" s="221">
        <f>G109*4.184</f>
        <v>109.6208</v>
      </c>
      <c r="G109" s="221">
        <v>26.2</v>
      </c>
      <c r="H109" s="221">
        <v>0.2</v>
      </c>
      <c r="I109" s="221">
        <v>0</v>
      </c>
      <c r="J109" s="221">
        <v>2.8</v>
      </c>
      <c r="K109" s="221">
        <v>2.1</v>
      </c>
      <c r="L109" s="221">
        <v>0.06</v>
      </c>
      <c r="M109" s="221">
        <v>2.5</v>
      </c>
      <c r="N109" s="212" t="s">
        <v>13</v>
      </c>
    </row>
    <row r="110" spans="1:20" ht="20.100000000000001" customHeight="1">
      <c r="A110" s="402"/>
      <c r="B110" s="10">
        <v>0</v>
      </c>
      <c r="C110" s="29" t="str">
        <f>$C$10</f>
        <v>Sobremesa</v>
      </c>
      <c r="D110" s="21"/>
      <c r="E110" s="225" t="s">
        <v>11</v>
      </c>
      <c r="F110" s="221">
        <f>G110*4.184</f>
        <v>157.90841763840001</v>
      </c>
      <c r="G110" s="220">
        <v>37.741017599999999</v>
      </c>
      <c r="H110" s="220">
        <v>0.26392320000000002</v>
      </c>
      <c r="I110" s="220">
        <v>4.5504000000000003E-2</v>
      </c>
      <c r="J110" s="220">
        <v>7.7933184000000004</v>
      </c>
      <c r="K110" s="220">
        <v>0.40346880000000002</v>
      </c>
      <c r="L110" s="220">
        <v>1.2816960000000001E-2</v>
      </c>
      <c r="M110" s="220">
        <v>7.7205120000000003</v>
      </c>
      <c r="N110" s="212" t="s">
        <v>13</v>
      </c>
    </row>
    <row r="111" spans="1:20" ht="20.100000000000001" customHeight="1">
      <c r="A111" s="402"/>
      <c r="B111" s="19">
        <v>0</v>
      </c>
      <c r="C111" s="29" t="str">
        <f>$C$11</f>
        <v>Pão</v>
      </c>
      <c r="D111" s="21"/>
      <c r="E111" s="223" t="s">
        <v>31</v>
      </c>
      <c r="F111" s="393" t="s">
        <v>24</v>
      </c>
      <c r="G111" s="394"/>
      <c r="H111" s="394"/>
      <c r="I111" s="394"/>
      <c r="J111" s="394"/>
      <c r="K111" s="394"/>
      <c r="L111" s="394"/>
      <c r="M111" s="395"/>
      <c r="N111" s="2"/>
    </row>
    <row r="112" spans="1:20" ht="138" customHeight="1">
      <c r="A112" s="403" t="str">
        <f>+A$40</f>
        <v xml:space="preserve">
A sua refeição contém ou pode conter as seguintes substâncias ou produtos e seus derivados: (1) Cereais que contêm glúten, (2) Crustáceos, (3) Ovos, (4) Peixes, (5) Amendoins, (6) Soja, (7) Leite, (8) Frutos de casca rija, (9) Aipo, (10) Mostarda, (11) Sementes de sésamo, (12) Dióxido de enxofre e sulfitos, (13) Tremoço, (14) Moluscos. 
Para quem não é alérgico ou intolerante, estas substâncias ou produtos são completamente inofensivas. Caso necessite informação adicional sobre os produtos em causa deve solicitar aos funcionários.
Declaração nutricional: valores por dose, calculados a partir dos valores médios conhecidos dos ingredientes utilizados, segundo o Instituto Nacional de Saúde Dr. Ricardo Jorge, Tabela da Composição de Alimentos (2007), e a informação disponibilizada pelos fornecedores.
Legenda: VE - Valor energético, Líp. - Lípidos, AG Sat. - Ácidos Gordos Saturados, HC - Hidratos de Carbono, Prot. - Proteínas.
</v>
      </c>
      <c r="B112" s="404"/>
      <c r="C112" s="404"/>
      <c r="D112" s="404"/>
      <c r="E112" s="404"/>
      <c r="F112" s="404"/>
      <c r="G112" s="404"/>
      <c r="H112" s="404"/>
      <c r="I112" s="404"/>
      <c r="J112" s="404"/>
      <c r="K112" s="404"/>
      <c r="L112" s="404"/>
      <c r="M112" s="404"/>
      <c r="N112" s="5"/>
    </row>
    <row r="113" spans="1:24" ht="27.75">
      <c r="B113" s="19">
        <v>0</v>
      </c>
      <c r="C113" s="34" t="s">
        <v>28</v>
      </c>
      <c r="D113" s="17"/>
      <c r="E113" s="177" t="s">
        <v>455</v>
      </c>
      <c r="F113" s="32"/>
      <c r="G113" s="32"/>
      <c r="H113" s="32"/>
      <c r="I113" s="32"/>
      <c r="J113" s="32"/>
      <c r="K113" s="32"/>
      <c r="L113" s="32"/>
      <c r="M113" s="32"/>
      <c r="N113" s="1"/>
    </row>
    <row r="114" spans="1:24" ht="20.100000000000001" customHeight="1" thickBot="1">
      <c r="B114" s="10">
        <v>0</v>
      </c>
      <c r="E114" s="37"/>
      <c r="F114" s="32" t="s">
        <v>16</v>
      </c>
      <c r="G114" s="32" t="s">
        <v>17</v>
      </c>
      <c r="H114" s="32" t="s">
        <v>18</v>
      </c>
      <c r="I114" s="32" t="s">
        <v>19</v>
      </c>
      <c r="J114" s="32" t="s">
        <v>20</v>
      </c>
      <c r="K114" s="32" t="s">
        <v>21</v>
      </c>
      <c r="L114" s="32" t="s">
        <v>22</v>
      </c>
      <c r="M114" s="32" t="s">
        <v>23</v>
      </c>
      <c r="N114" s="3"/>
    </row>
    <row r="115" spans="1:24" ht="20.100000000000001" customHeight="1" thickTop="1">
      <c r="A115" s="398" t="s">
        <v>0</v>
      </c>
      <c r="B115" s="19">
        <v>0</v>
      </c>
      <c r="C115" s="20" t="s">
        <v>1</v>
      </c>
      <c r="D115" s="21"/>
      <c r="E115" s="223" t="s">
        <v>456</v>
      </c>
      <c r="F115" s="104">
        <f>G115*4.184</f>
        <v>265.68400000000008</v>
      </c>
      <c r="G115" s="102">
        <f>'Ementas Veg 1ºP 21-22'!G115+28.1-31.3</f>
        <v>63.500000000000014</v>
      </c>
      <c r="H115" s="102">
        <f>'Ementas Veg 1ºP 21-22'!H115</f>
        <v>1.3</v>
      </c>
      <c r="I115" s="102">
        <f>'Ementas Veg 1ºP 21-22'!I115</f>
        <v>0.2</v>
      </c>
      <c r="J115" s="102">
        <f>'Ementas Veg 1ºP 21-22'!J115+6.1-6.7</f>
        <v>9.4000000000000021</v>
      </c>
      <c r="K115" s="102">
        <f>'Ementas Veg 1ºP 21-22'!K115+0.6-0.9</f>
        <v>2.1</v>
      </c>
      <c r="L115" s="102">
        <f>'Ementas Veg 1ºP 21-22'!L115</f>
        <v>0.16</v>
      </c>
      <c r="M115" s="102">
        <f>'Ementas Veg 1ºP 21-22'!M115+0.1-0.4</f>
        <v>1.8000000000000003</v>
      </c>
      <c r="N115" s="212" t="s">
        <v>13</v>
      </c>
    </row>
    <row r="116" spans="1:24" ht="28.5" customHeight="1">
      <c r="A116" s="402"/>
      <c r="B116" s="10">
        <v>0</v>
      </c>
      <c r="C116" s="156" t="s">
        <v>2</v>
      </c>
      <c r="D116" s="21"/>
      <c r="E116" s="155" t="s">
        <v>630</v>
      </c>
      <c r="F116" s="221">
        <f>G116*4.184</f>
        <v>1328.42</v>
      </c>
      <c r="G116" s="221">
        <v>317.5</v>
      </c>
      <c r="H116" s="221">
        <v>9.1999999999999993</v>
      </c>
      <c r="I116" s="221">
        <v>1.7</v>
      </c>
      <c r="J116" s="221">
        <v>35.1</v>
      </c>
      <c r="K116" s="221">
        <v>22.2</v>
      </c>
      <c r="L116" s="221">
        <v>0.41</v>
      </c>
      <c r="M116" s="221">
        <v>1.8</v>
      </c>
      <c r="N116" s="212" t="s">
        <v>228</v>
      </c>
      <c r="O116" s="212" t="s">
        <v>227</v>
      </c>
      <c r="R116"/>
      <c r="S116"/>
      <c r="T116"/>
      <c r="U116"/>
      <c r="V116"/>
      <c r="W116" s="41"/>
      <c r="X116"/>
    </row>
    <row r="117" spans="1:24" ht="20.100000000000001" customHeight="1">
      <c r="A117" s="402"/>
      <c r="B117" s="19">
        <v>0</v>
      </c>
      <c r="C117" s="156" t="s">
        <v>30</v>
      </c>
      <c r="D117" s="21"/>
      <c r="E117" s="225" t="s">
        <v>552</v>
      </c>
      <c r="F117" s="102">
        <f>G117*4.184</f>
        <v>185.35120000000001</v>
      </c>
      <c r="G117" s="221">
        <v>44.3</v>
      </c>
      <c r="H117" s="221">
        <v>0.3</v>
      </c>
      <c r="I117" s="221">
        <v>0.1</v>
      </c>
      <c r="J117" s="221">
        <v>5</v>
      </c>
      <c r="K117" s="221">
        <v>3.2</v>
      </c>
      <c r="L117" s="221">
        <v>0.05</v>
      </c>
      <c r="M117" s="221">
        <v>2.6</v>
      </c>
      <c r="N117" s="212" t="s">
        <v>13</v>
      </c>
    </row>
    <row r="118" spans="1:24" ht="20.100000000000001" customHeight="1">
      <c r="A118" s="402"/>
      <c r="B118" s="10">
        <v>0</v>
      </c>
      <c r="C118" s="22" t="s">
        <v>3</v>
      </c>
      <c r="D118" s="21"/>
      <c r="E118" s="225" t="s">
        <v>12</v>
      </c>
      <c r="F118" s="220" t="s">
        <v>1036</v>
      </c>
      <c r="G118" s="220" t="s">
        <v>1037</v>
      </c>
      <c r="H118" s="220" t="s">
        <v>1038</v>
      </c>
      <c r="I118" s="220" t="s">
        <v>345</v>
      </c>
      <c r="J118" s="220" t="s">
        <v>1039</v>
      </c>
      <c r="K118" s="220" t="s">
        <v>995</v>
      </c>
      <c r="L118" s="220" t="s">
        <v>307</v>
      </c>
      <c r="M118" s="220" t="s">
        <v>1040</v>
      </c>
      <c r="N118" s="212" t="s">
        <v>13</v>
      </c>
    </row>
    <row r="119" spans="1:24" ht="20.100000000000001" customHeight="1">
      <c r="A119" s="402"/>
      <c r="B119" s="19">
        <v>0</v>
      </c>
      <c r="C119" s="22" t="s">
        <v>4</v>
      </c>
      <c r="D119" s="21"/>
      <c r="E119" s="223" t="s">
        <v>31</v>
      </c>
      <c r="F119" s="393" t="s">
        <v>24</v>
      </c>
      <c r="G119" s="394"/>
      <c r="H119" s="394"/>
      <c r="I119" s="394"/>
      <c r="J119" s="394"/>
      <c r="K119" s="394"/>
      <c r="L119" s="394"/>
      <c r="M119" s="395"/>
      <c r="N119" s="2"/>
    </row>
    <row r="120" spans="1:24" ht="20.100000000000001" customHeight="1">
      <c r="A120" s="23"/>
      <c r="B120" s="10">
        <v>0</v>
      </c>
      <c r="C120" s="24"/>
      <c r="D120" s="21"/>
      <c r="E120" s="39"/>
      <c r="F120" s="25"/>
      <c r="G120" s="25"/>
      <c r="H120" s="25"/>
      <c r="I120" s="25"/>
      <c r="J120" s="25"/>
      <c r="K120" s="25"/>
      <c r="L120" s="25"/>
      <c r="M120" s="25"/>
      <c r="N120" s="4"/>
    </row>
    <row r="121" spans="1:24" ht="20.100000000000001" customHeight="1" thickBot="1">
      <c r="A121" s="26"/>
      <c r="B121" s="19">
        <v>0</v>
      </c>
      <c r="C121" s="27"/>
      <c r="D121" s="21"/>
      <c r="E121" s="37"/>
      <c r="F121" s="32" t="s">
        <v>16</v>
      </c>
      <c r="G121" s="32" t="s">
        <v>17</v>
      </c>
      <c r="H121" s="32" t="s">
        <v>18</v>
      </c>
      <c r="I121" s="32" t="s">
        <v>19</v>
      </c>
      <c r="J121" s="32" t="s">
        <v>20</v>
      </c>
      <c r="K121" s="32" t="s">
        <v>21</v>
      </c>
      <c r="L121" s="32" t="s">
        <v>22</v>
      </c>
      <c r="M121" s="32" t="s">
        <v>23</v>
      </c>
      <c r="N121" s="3"/>
    </row>
    <row r="122" spans="1:24" ht="20.100000000000001" customHeight="1" thickTop="1">
      <c r="A122" s="398" t="s">
        <v>5</v>
      </c>
      <c r="B122" s="10">
        <v>0</v>
      </c>
      <c r="C122" s="28" t="str">
        <f>$C$7</f>
        <v>Sopa</v>
      </c>
      <c r="D122" s="21"/>
      <c r="E122" s="225" t="s">
        <v>457</v>
      </c>
      <c r="F122" s="104">
        <f>G122*4.184</f>
        <v>441.41200000000009</v>
      </c>
      <c r="G122" s="102">
        <f>'Ementas Veg 1ºP 21-22'!G122+28.1-31.3</f>
        <v>105.50000000000001</v>
      </c>
      <c r="H122" s="102">
        <f>'Ementas Veg 1ºP 21-22'!H122</f>
        <v>1.7</v>
      </c>
      <c r="I122" s="102">
        <f>'Ementas Veg 1ºP 21-22'!I122</f>
        <v>0.2</v>
      </c>
      <c r="J122" s="102">
        <f>'Ementas Veg 1ºP 21-22'!J122+6.1-6.7</f>
        <v>15.7</v>
      </c>
      <c r="K122" s="102">
        <f>'Ementas Veg 1ºP 21-22'!K122+0.6-0.9</f>
        <v>4.2999999999999989</v>
      </c>
      <c r="L122" s="102">
        <f>'Ementas Veg 1ºP 21-22'!L122</f>
        <v>0.17</v>
      </c>
      <c r="M122" s="102">
        <f>'Ementas Veg 1ºP 21-22'!M122+0.1-0.4</f>
        <v>4.1999999999999993</v>
      </c>
      <c r="N122" s="212" t="s">
        <v>13</v>
      </c>
    </row>
    <row r="123" spans="1:24" ht="20.25">
      <c r="A123" s="402"/>
      <c r="B123" s="19">
        <v>0</v>
      </c>
      <c r="C123" s="156" t="s">
        <v>2</v>
      </c>
      <c r="D123" s="21"/>
      <c r="E123" s="225" t="s">
        <v>554</v>
      </c>
      <c r="F123" s="219">
        <f>G123*4.184</f>
        <v>1218.7992000000002</v>
      </c>
      <c r="G123" s="221">
        <v>291.3</v>
      </c>
      <c r="H123" s="221">
        <v>13.1</v>
      </c>
      <c r="I123" s="221">
        <v>3.2</v>
      </c>
      <c r="J123" s="221">
        <v>21.5</v>
      </c>
      <c r="K123" s="221">
        <v>21.2</v>
      </c>
      <c r="L123" s="221">
        <v>0.27</v>
      </c>
      <c r="M123" s="221">
        <v>1</v>
      </c>
      <c r="N123" s="212" t="s">
        <v>226</v>
      </c>
      <c r="O123" s="212" t="s">
        <v>227</v>
      </c>
    </row>
    <row r="124" spans="1:24" ht="20.100000000000001" customHeight="1">
      <c r="A124" s="402"/>
      <c r="B124" s="10">
        <v>0</v>
      </c>
      <c r="C124" s="156" t="s">
        <v>30</v>
      </c>
      <c r="D124" s="21"/>
      <c r="E124" s="225" t="s">
        <v>553</v>
      </c>
      <c r="F124" s="219">
        <f>G124*4.184</f>
        <v>82.006400000000014</v>
      </c>
      <c r="G124" s="221">
        <v>19.600000000000001</v>
      </c>
      <c r="H124" s="221">
        <v>0.2</v>
      </c>
      <c r="I124" s="221">
        <v>0</v>
      </c>
      <c r="J124" s="221">
        <v>2.6</v>
      </c>
      <c r="K124" s="221">
        <v>1.1000000000000001</v>
      </c>
      <c r="L124" s="221">
        <v>0.04</v>
      </c>
      <c r="M124" s="221">
        <v>2.5</v>
      </c>
      <c r="N124" s="212" t="s">
        <v>13</v>
      </c>
    </row>
    <row r="125" spans="1:24" ht="20.100000000000001" customHeight="1">
      <c r="A125" s="402"/>
      <c r="B125" s="19">
        <v>0</v>
      </c>
      <c r="C125" s="29" t="str">
        <f>$C$10</f>
        <v>Sobremesa</v>
      </c>
      <c r="D125" s="21"/>
      <c r="E125" s="225" t="s">
        <v>11</v>
      </c>
      <c r="F125" s="221">
        <f>G125*4.184</f>
        <v>157.90841763840001</v>
      </c>
      <c r="G125" s="220">
        <v>37.741017599999999</v>
      </c>
      <c r="H125" s="220">
        <v>0.26392320000000002</v>
      </c>
      <c r="I125" s="220">
        <v>4.5504000000000003E-2</v>
      </c>
      <c r="J125" s="220">
        <v>7.7933184000000004</v>
      </c>
      <c r="K125" s="220">
        <v>0.40346880000000002</v>
      </c>
      <c r="L125" s="220">
        <v>1.2816960000000001E-2</v>
      </c>
      <c r="M125" s="220">
        <v>7.7205120000000003</v>
      </c>
      <c r="N125" s="212" t="s">
        <v>13</v>
      </c>
      <c r="O125"/>
    </row>
    <row r="126" spans="1:24" ht="20.100000000000001" customHeight="1">
      <c r="A126" s="402"/>
      <c r="B126" s="10">
        <v>0</v>
      </c>
      <c r="C126" s="29" t="str">
        <f>$C$11</f>
        <v>Pão</v>
      </c>
      <c r="D126" s="21"/>
      <c r="E126" s="223" t="s">
        <v>31</v>
      </c>
      <c r="F126" s="393" t="s">
        <v>24</v>
      </c>
      <c r="G126" s="394"/>
      <c r="H126" s="394"/>
      <c r="I126" s="394"/>
      <c r="J126" s="394"/>
      <c r="K126" s="394"/>
      <c r="L126" s="394"/>
      <c r="M126" s="395"/>
      <c r="N126" s="2"/>
      <c r="O126"/>
    </row>
    <row r="127" spans="1:24" ht="20.100000000000001" customHeight="1">
      <c r="A127" s="23"/>
      <c r="B127" s="19">
        <v>0</v>
      </c>
      <c r="C127" s="24"/>
      <c r="D127" s="21"/>
      <c r="E127" s="39"/>
      <c r="F127" s="25"/>
      <c r="G127" s="25"/>
      <c r="H127" s="25"/>
      <c r="I127" s="25"/>
      <c r="J127" s="25"/>
      <c r="K127" s="25"/>
      <c r="L127" s="25"/>
      <c r="M127" s="25"/>
      <c r="N127" s="4"/>
      <c r="O127"/>
    </row>
    <row r="128" spans="1:24" ht="20.100000000000001" customHeight="1" thickBot="1">
      <c r="A128" s="26"/>
      <c r="B128" s="10">
        <v>0</v>
      </c>
      <c r="C128" s="27"/>
      <c r="D128" s="21"/>
      <c r="E128" s="37"/>
      <c r="F128" s="32" t="s">
        <v>16</v>
      </c>
      <c r="G128" s="32" t="s">
        <v>17</v>
      </c>
      <c r="H128" s="32" t="s">
        <v>18</v>
      </c>
      <c r="I128" s="32" t="s">
        <v>19</v>
      </c>
      <c r="J128" s="32" t="s">
        <v>20</v>
      </c>
      <c r="K128" s="32" t="s">
        <v>21</v>
      </c>
      <c r="L128" s="32" t="s">
        <v>22</v>
      </c>
      <c r="M128" s="32" t="s">
        <v>23</v>
      </c>
      <c r="N128" s="3"/>
      <c r="O128"/>
    </row>
    <row r="129" spans="1:20" ht="20.100000000000001" customHeight="1" thickTop="1">
      <c r="A129" s="398" t="s">
        <v>6</v>
      </c>
      <c r="B129" s="19">
        <v>0</v>
      </c>
      <c r="C129" s="28" t="str">
        <f>$C$7</f>
        <v>Sopa</v>
      </c>
      <c r="D129" s="21"/>
      <c r="E129" s="225" t="s">
        <v>458</v>
      </c>
      <c r="F129" s="104">
        <f>G129*4.184</f>
        <v>388.27519999999998</v>
      </c>
      <c r="G129" s="102">
        <f>'Ementas Veg 1ºP 21-22'!G129+28.1-31.3</f>
        <v>92.8</v>
      </c>
      <c r="H129" s="102">
        <f>'Ementas Veg 1ºP 21-22'!H129</f>
        <v>1.5</v>
      </c>
      <c r="I129" s="102">
        <f>'Ementas Veg 1ºP 21-22'!I129</f>
        <v>0.3</v>
      </c>
      <c r="J129" s="102">
        <f>'Ementas Veg 1ºP 21-22'!J129+6.1-6.7</f>
        <v>13.5</v>
      </c>
      <c r="K129" s="102">
        <f>'Ementas Veg 1ºP 21-22'!K129+0.6-0.9</f>
        <v>3.6</v>
      </c>
      <c r="L129" s="102">
        <f>'Ementas Veg 1ºP 21-22'!L129</f>
        <v>0.19</v>
      </c>
      <c r="M129" s="102">
        <f>'Ementas Veg 1ºP 21-22'!M129+0.1-0.4</f>
        <v>5.3999999999999995</v>
      </c>
      <c r="N129" s="212" t="s">
        <v>13</v>
      </c>
      <c r="O129"/>
    </row>
    <row r="130" spans="1:20" ht="20.25">
      <c r="A130" s="402"/>
      <c r="B130" s="10">
        <v>0</v>
      </c>
      <c r="C130" s="156" t="s">
        <v>2</v>
      </c>
      <c r="D130" s="21"/>
      <c r="E130" s="225" t="s">
        <v>546</v>
      </c>
      <c r="F130" s="219">
        <f>G130*4.184</f>
        <v>918.38800000000003</v>
      </c>
      <c r="G130" s="221">
        <v>219.5</v>
      </c>
      <c r="H130" s="221">
        <v>5.3</v>
      </c>
      <c r="I130" s="221">
        <v>0.8</v>
      </c>
      <c r="J130" s="221">
        <v>33</v>
      </c>
      <c r="K130" s="221">
        <v>9.1</v>
      </c>
      <c r="L130" s="221">
        <v>0.43</v>
      </c>
      <c r="M130" s="221">
        <v>1.3</v>
      </c>
      <c r="N130" s="212" t="s">
        <v>13</v>
      </c>
      <c r="Q130" s="152"/>
      <c r="S130" s="42"/>
      <c r="T130" s="42"/>
    </row>
    <row r="131" spans="1:20" ht="20.100000000000001" customHeight="1">
      <c r="A131" s="402"/>
      <c r="B131" s="19">
        <v>0</v>
      </c>
      <c r="C131" s="156" t="s">
        <v>30</v>
      </c>
      <c r="D131" s="21"/>
      <c r="E131" s="225" t="s">
        <v>363</v>
      </c>
      <c r="F131" s="219">
        <f>G131*4.184</f>
        <v>93.721599999999995</v>
      </c>
      <c r="G131" s="102">
        <v>22.4</v>
      </c>
      <c r="H131" s="102">
        <v>0.2</v>
      </c>
      <c r="I131" s="102">
        <v>0</v>
      </c>
      <c r="J131" s="102">
        <v>2.6</v>
      </c>
      <c r="K131" s="102">
        <v>1.5</v>
      </c>
      <c r="L131" s="102">
        <v>0.09</v>
      </c>
      <c r="M131" s="102">
        <v>2.6</v>
      </c>
      <c r="N131" s="212" t="s">
        <v>13</v>
      </c>
    </row>
    <row r="132" spans="1:20" ht="20.100000000000001" customHeight="1">
      <c r="A132" s="402"/>
      <c r="B132" s="10">
        <v>0</v>
      </c>
      <c r="C132" s="29" t="str">
        <f>$C$10</f>
        <v>Sobremesa</v>
      </c>
      <c r="D132" s="21"/>
      <c r="E132" s="225" t="s">
        <v>340</v>
      </c>
      <c r="F132" s="220" t="s">
        <v>1020</v>
      </c>
      <c r="G132" s="220" t="s">
        <v>1021</v>
      </c>
      <c r="H132" s="220" t="s">
        <v>1022</v>
      </c>
      <c r="I132" s="220" t="s">
        <v>307</v>
      </c>
      <c r="J132" s="220" t="s">
        <v>1023</v>
      </c>
      <c r="K132" s="220" t="s">
        <v>1024</v>
      </c>
      <c r="L132" s="220" t="s">
        <v>307</v>
      </c>
      <c r="M132" s="220" t="s">
        <v>1025</v>
      </c>
      <c r="N132" s="212" t="s">
        <v>13</v>
      </c>
    </row>
    <row r="133" spans="1:20" ht="20.100000000000001" customHeight="1">
      <c r="A133" s="402"/>
      <c r="B133" s="19">
        <v>0</v>
      </c>
      <c r="C133" s="29" t="str">
        <f>$C$11</f>
        <v>Pão</v>
      </c>
      <c r="D133" s="21"/>
      <c r="E133" s="223" t="s">
        <v>31</v>
      </c>
      <c r="F133" s="393" t="s">
        <v>24</v>
      </c>
      <c r="G133" s="394"/>
      <c r="H133" s="394"/>
      <c r="I133" s="394"/>
      <c r="J133" s="394"/>
      <c r="K133" s="394"/>
      <c r="L133" s="394"/>
      <c r="M133" s="395"/>
      <c r="N133" s="2"/>
    </row>
    <row r="134" spans="1:20" ht="20.100000000000001" customHeight="1">
      <c r="A134" s="23"/>
      <c r="B134" s="10">
        <v>0</v>
      </c>
      <c r="C134" s="24"/>
      <c r="D134" s="21"/>
      <c r="E134" s="39"/>
      <c r="F134" s="25"/>
      <c r="G134" s="25"/>
      <c r="H134" s="25"/>
      <c r="I134" s="25"/>
      <c r="J134" s="25"/>
      <c r="K134" s="25"/>
      <c r="L134" s="25"/>
      <c r="M134" s="25"/>
      <c r="N134" s="4"/>
    </row>
    <row r="135" spans="1:20" ht="20.100000000000001" customHeight="1" thickBot="1">
      <c r="A135" s="26"/>
      <c r="B135" s="19">
        <v>0</v>
      </c>
      <c r="C135" s="27"/>
      <c r="D135" s="21"/>
      <c r="E135" s="37"/>
      <c r="F135" s="32" t="s">
        <v>16</v>
      </c>
      <c r="G135" s="32" t="s">
        <v>17</v>
      </c>
      <c r="H135" s="32" t="s">
        <v>18</v>
      </c>
      <c r="I135" s="32" t="s">
        <v>19</v>
      </c>
      <c r="J135" s="32" t="s">
        <v>20</v>
      </c>
      <c r="K135" s="32" t="s">
        <v>21</v>
      </c>
      <c r="L135" s="32" t="s">
        <v>22</v>
      </c>
      <c r="M135" s="32" t="s">
        <v>23</v>
      </c>
      <c r="N135" s="2"/>
    </row>
    <row r="136" spans="1:20" ht="20.100000000000001" customHeight="1" thickTop="1">
      <c r="A136" s="398" t="s">
        <v>7</v>
      </c>
      <c r="B136" s="10">
        <v>0</v>
      </c>
      <c r="C136" s="28" t="str">
        <f>$C$7</f>
        <v>Sopa</v>
      </c>
      <c r="D136" s="21"/>
      <c r="E136" s="225" t="s">
        <v>459</v>
      </c>
      <c r="F136" s="104">
        <f>G136*4.184</f>
        <v>332.20959999999997</v>
      </c>
      <c r="G136" s="102">
        <f>'Ementas Veg 1ºP 21-22'!G136+28.1-31.3</f>
        <v>79.399999999999991</v>
      </c>
      <c r="H136" s="102">
        <f>'Ementas Veg 1ºP 21-22'!H136</f>
        <v>1.3</v>
      </c>
      <c r="I136" s="102">
        <f>'Ementas Veg 1ºP 21-22'!I136</f>
        <v>0.2</v>
      </c>
      <c r="J136" s="102">
        <f>'Ementas Veg 1ºP 21-22'!J136+6.1-6.7</f>
        <v>12</v>
      </c>
      <c r="K136" s="102">
        <f>'Ementas Veg 1ºP 21-22'!K136+0.6-0.9</f>
        <v>2.6</v>
      </c>
      <c r="L136" s="102">
        <f>'Ementas Veg 1ºP 21-22'!L136</f>
        <v>0.2</v>
      </c>
      <c r="M136" s="102">
        <f>'Ementas Veg 1ºP 21-22'!M136+0.1-0.4</f>
        <v>4.7999999999999989</v>
      </c>
      <c r="N136" s="212" t="s">
        <v>13</v>
      </c>
    </row>
    <row r="137" spans="1:20" ht="20.25">
      <c r="A137" s="402"/>
      <c r="B137" s="19">
        <v>0</v>
      </c>
      <c r="C137" s="156" t="s">
        <v>2</v>
      </c>
      <c r="D137" s="21"/>
      <c r="E137" s="225" t="s">
        <v>555</v>
      </c>
      <c r="F137" s="221">
        <f>G137*4.184</f>
        <v>1303.7344000000001</v>
      </c>
      <c r="G137" s="221">
        <v>311.60000000000002</v>
      </c>
      <c r="H137" s="221">
        <v>12.6</v>
      </c>
      <c r="I137" s="221">
        <v>3.3</v>
      </c>
      <c r="J137" s="221">
        <v>25.2</v>
      </c>
      <c r="K137" s="221">
        <v>23.5</v>
      </c>
      <c r="L137" s="221">
        <v>0.36</v>
      </c>
      <c r="M137" s="221">
        <v>1</v>
      </c>
      <c r="N137" s="212" t="s">
        <v>226</v>
      </c>
      <c r="O137" s="212" t="s">
        <v>227</v>
      </c>
      <c r="S137" s="42"/>
      <c r="T137" s="42"/>
    </row>
    <row r="138" spans="1:20" ht="20.100000000000001" customHeight="1">
      <c r="A138" s="402"/>
      <c r="B138" s="10">
        <v>0</v>
      </c>
      <c r="C138" s="156" t="s">
        <v>30</v>
      </c>
      <c r="D138" s="21"/>
      <c r="E138" s="225" t="s">
        <v>556</v>
      </c>
      <c r="F138" s="219">
        <f>G138*4.184</f>
        <v>204.5976</v>
      </c>
      <c r="G138" s="221">
        <v>48.9</v>
      </c>
      <c r="H138" s="221">
        <v>0.2</v>
      </c>
      <c r="I138" s="221">
        <v>0</v>
      </c>
      <c r="J138" s="221">
        <v>6.1</v>
      </c>
      <c r="K138" s="221">
        <v>3.2</v>
      </c>
      <c r="L138" s="221">
        <v>0.06</v>
      </c>
      <c r="M138" s="221">
        <v>3.7</v>
      </c>
      <c r="N138" s="212" t="s">
        <v>13</v>
      </c>
    </row>
    <row r="139" spans="1:20" ht="20.100000000000001" customHeight="1">
      <c r="A139" s="402"/>
      <c r="B139" s="19">
        <v>0</v>
      </c>
      <c r="C139" s="29" t="str">
        <f>$C$10</f>
        <v>Sobremesa</v>
      </c>
      <c r="D139" s="21"/>
      <c r="E139" s="225" t="s">
        <v>11</v>
      </c>
      <c r="F139" s="221">
        <f>G139*4.184</f>
        <v>157.90841763840001</v>
      </c>
      <c r="G139" s="220">
        <v>37.741017599999999</v>
      </c>
      <c r="H139" s="220">
        <v>0.26392320000000002</v>
      </c>
      <c r="I139" s="220">
        <v>4.5504000000000003E-2</v>
      </c>
      <c r="J139" s="220">
        <v>7.7933184000000004</v>
      </c>
      <c r="K139" s="220">
        <v>0.40346880000000002</v>
      </c>
      <c r="L139" s="220">
        <v>1.2816960000000001E-2</v>
      </c>
      <c r="M139" s="220">
        <v>7.7205120000000003</v>
      </c>
      <c r="N139" s="212" t="s">
        <v>13</v>
      </c>
    </row>
    <row r="140" spans="1:20" ht="20.100000000000001" customHeight="1">
      <c r="A140" s="402"/>
      <c r="B140" s="10">
        <v>0</v>
      </c>
      <c r="C140" s="29" t="str">
        <f>$C$11</f>
        <v>Pão</v>
      </c>
      <c r="D140" s="21"/>
      <c r="E140" s="223" t="s">
        <v>31</v>
      </c>
      <c r="F140" s="393" t="s">
        <v>24</v>
      </c>
      <c r="G140" s="394"/>
      <c r="H140" s="394"/>
      <c r="I140" s="394"/>
      <c r="J140" s="394"/>
      <c r="K140" s="394"/>
      <c r="L140" s="394"/>
      <c r="M140" s="395"/>
      <c r="N140" s="2"/>
    </row>
    <row r="141" spans="1:20" ht="20.100000000000001" customHeight="1">
      <c r="A141" s="23"/>
      <c r="B141" s="19">
        <v>0</v>
      </c>
      <c r="C141" s="24"/>
      <c r="D141" s="21"/>
      <c r="F141" s="25"/>
      <c r="G141" s="25"/>
      <c r="H141" s="25"/>
      <c r="I141" s="25"/>
      <c r="J141" s="25"/>
      <c r="K141" s="25"/>
      <c r="L141" s="25"/>
      <c r="M141" s="25"/>
      <c r="N141" s="4"/>
    </row>
    <row r="142" spans="1:20" ht="20.100000000000001" customHeight="1" thickBot="1">
      <c r="A142" s="26"/>
      <c r="B142" s="10">
        <v>0</v>
      </c>
      <c r="C142" s="27"/>
      <c r="D142" s="21"/>
      <c r="F142" s="32" t="s">
        <v>16</v>
      </c>
      <c r="G142" s="32" t="s">
        <v>17</v>
      </c>
      <c r="H142" s="32" t="s">
        <v>18</v>
      </c>
      <c r="I142" s="32" t="s">
        <v>19</v>
      </c>
      <c r="J142" s="32" t="s">
        <v>20</v>
      </c>
      <c r="K142" s="32" t="s">
        <v>21</v>
      </c>
      <c r="L142" s="32" t="s">
        <v>22</v>
      </c>
      <c r="M142" s="32" t="s">
        <v>23</v>
      </c>
      <c r="N142" s="3"/>
    </row>
    <row r="143" spans="1:20" ht="20.100000000000001" customHeight="1" thickTop="1">
      <c r="A143" s="398" t="s">
        <v>8</v>
      </c>
      <c r="B143" s="19">
        <v>0</v>
      </c>
      <c r="C143" s="28" t="str">
        <f>$C$7</f>
        <v>Sopa</v>
      </c>
      <c r="D143" s="21"/>
      <c r="E143" s="225" t="s">
        <v>460</v>
      </c>
      <c r="F143" s="104">
        <f>G143*4.184</f>
        <v>329.69920000000002</v>
      </c>
      <c r="G143" s="102">
        <f>'Ementas Veg 1ºP 21-22'!G143+28.1-31.3</f>
        <v>78.8</v>
      </c>
      <c r="H143" s="102">
        <f>'Ementas Veg 1ºP 21-22'!H143</f>
        <v>1.3</v>
      </c>
      <c r="I143" s="102">
        <f>'Ementas Veg 1ºP 21-22'!I143</f>
        <v>0.1</v>
      </c>
      <c r="J143" s="102">
        <f>'Ementas Veg 1ºP 21-22'!J143+6.1-6.7</f>
        <v>11.7</v>
      </c>
      <c r="K143" s="102">
        <f>'Ementas Veg 1ºP 21-22'!K143+0.6-0.9</f>
        <v>2.5</v>
      </c>
      <c r="L143" s="102">
        <f>'Ementas Veg 1ºP 21-22'!L143</f>
        <v>0.21</v>
      </c>
      <c r="M143" s="102">
        <f>'Ementas Veg 1ºP 21-22'!M143+0.1-0.4</f>
        <v>5.0999999999999996</v>
      </c>
      <c r="N143" s="200" t="s">
        <v>13</v>
      </c>
    </row>
    <row r="144" spans="1:20" ht="38.25">
      <c r="A144" s="402"/>
      <c r="B144" s="10">
        <v>0</v>
      </c>
      <c r="C144" s="156" t="s">
        <v>2</v>
      </c>
      <c r="D144" s="21"/>
      <c r="E144" s="225" t="s">
        <v>632</v>
      </c>
      <c r="F144" s="219">
        <f>G144*4.184</f>
        <v>1247.2504000000001</v>
      </c>
      <c r="G144" s="221">
        <v>298.10000000000002</v>
      </c>
      <c r="H144" s="221">
        <v>6.5</v>
      </c>
      <c r="I144" s="221">
        <v>1.7</v>
      </c>
      <c r="J144" s="221">
        <v>23.5</v>
      </c>
      <c r="K144" s="221">
        <v>32.5</v>
      </c>
      <c r="L144" s="221">
        <v>1.22</v>
      </c>
      <c r="M144" s="221">
        <v>6.7</v>
      </c>
      <c r="N144" s="212" t="s">
        <v>228</v>
      </c>
      <c r="O144" s="212" t="s">
        <v>227</v>
      </c>
      <c r="P144" s="212" t="s">
        <v>631</v>
      </c>
    </row>
    <row r="145" spans="1:20" ht="20.100000000000001" customHeight="1">
      <c r="A145" s="402"/>
      <c r="B145" s="19">
        <v>0</v>
      </c>
      <c r="C145" s="156" t="s">
        <v>30</v>
      </c>
      <c r="D145" s="21"/>
      <c r="E145" s="225" t="s">
        <v>368</v>
      </c>
      <c r="F145" s="221">
        <f>G145*4.184</f>
        <v>62.760000000000005</v>
      </c>
      <c r="G145" s="221">
        <v>15</v>
      </c>
      <c r="H145" s="221">
        <v>0.3</v>
      </c>
      <c r="I145" s="221">
        <v>0</v>
      </c>
      <c r="J145" s="221">
        <v>1.5</v>
      </c>
      <c r="K145" s="221">
        <v>1.2</v>
      </c>
      <c r="L145" s="221">
        <v>0.03</v>
      </c>
      <c r="M145" s="221">
        <v>1.5</v>
      </c>
      <c r="N145" s="212" t="s">
        <v>13</v>
      </c>
    </row>
    <row r="146" spans="1:20" ht="20.100000000000001" customHeight="1">
      <c r="A146" s="402"/>
      <c r="B146" s="10">
        <v>0</v>
      </c>
      <c r="C146" s="29" t="str">
        <f>$C$10</f>
        <v>Sobremesa</v>
      </c>
      <c r="D146" s="21"/>
      <c r="E146" s="225" t="s">
        <v>11</v>
      </c>
      <c r="F146" s="221">
        <f>G146*4.184</f>
        <v>157.90841763840001</v>
      </c>
      <c r="G146" s="220">
        <v>37.741017599999999</v>
      </c>
      <c r="H146" s="220">
        <v>0.26392320000000002</v>
      </c>
      <c r="I146" s="220">
        <v>4.5504000000000003E-2</v>
      </c>
      <c r="J146" s="220">
        <v>7.7933184000000004</v>
      </c>
      <c r="K146" s="220">
        <v>0.40346880000000002</v>
      </c>
      <c r="L146" s="220">
        <v>1.2816960000000001E-2</v>
      </c>
      <c r="M146" s="220">
        <v>7.7205120000000003</v>
      </c>
      <c r="N146" s="212" t="s">
        <v>13</v>
      </c>
    </row>
    <row r="147" spans="1:20" ht="20.100000000000001" customHeight="1">
      <c r="A147" s="402"/>
      <c r="B147" s="19">
        <v>0</v>
      </c>
      <c r="C147" s="29" t="str">
        <f>$C$11</f>
        <v>Pão</v>
      </c>
      <c r="D147" s="21"/>
      <c r="E147" s="223" t="s">
        <v>31</v>
      </c>
      <c r="F147" s="393" t="s">
        <v>24</v>
      </c>
      <c r="G147" s="394"/>
      <c r="H147" s="394"/>
      <c r="I147" s="394"/>
      <c r="J147" s="394"/>
      <c r="K147" s="394"/>
      <c r="L147" s="394"/>
      <c r="M147" s="395"/>
      <c r="N147" s="2"/>
    </row>
    <row r="148" spans="1:20" ht="137.25" customHeight="1">
      <c r="A148" s="403" t="str">
        <f>+A$40</f>
        <v xml:space="preserve">
A sua refeição contém ou pode conter as seguintes substâncias ou produtos e seus derivados: (1) Cereais que contêm glúten, (2) Crustáceos, (3) Ovos, (4) Peixes, (5) Amendoins, (6) Soja, (7) Leite, (8) Frutos de casca rija, (9) Aipo, (10) Mostarda, (11) Sementes de sésamo, (12) Dióxido de enxofre e sulfitos, (13) Tremoço, (14) Moluscos. 
Para quem não é alérgico ou intolerante, estas substâncias ou produtos são completamente inofensivas. Caso necessite informação adicional sobre os produtos em causa deve solicitar aos funcionários.
Declaração nutricional: valores por dose, calculados a partir dos valores médios conhecidos dos ingredientes utilizados, segundo o Instituto Nacional de Saúde Dr. Ricardo Jorge, Tabela da Composição de Alimentos (2007), e a informação disponibilizada pelos fornecedores.
Legenda: VE - Valor energético, Líp. - Lípidos, AG Sat. - Ácidos Gordos Saturados, HC - Hidratos de Carbono, Prot. - Proteínas.
</v>
      </c>
      <c r="B148" s="404"/>
      <c r="C148" s="404"/>
      <c r="D148" s="404"/>
      <c r="E148" s="404"/>
      <c r="F148" s="404"/>
      <c r="G148" s="404"/>
      <c r="H148" s="404"/>
      <c r="I148" s="404"/>
      <c r="J148" s="404"/>
      <c r="K148" s="404"/>
      <c r="L148" s="404"/>
      <c r="M148" s="404"/>
      <c r="N148" s="5"/>
    </row>
    <row r="149" spans="1:20" ht="40.35" customHeight="1">
      <c r="B149" s="19">
        <v>0</v>
      </c>
      <c r="C149" s="34" t="s">
        <v>29</v>
      </c>
      <c r="D149" s="17"/>
      <c r="E149" s="177" t="s">
        <v>463</v>
      </c>
      <c r="F149" s="30"/>
      <c r="G149" s="233"/>
      <c r="H149" s="30"/>
      <c r="I149" s="30"/>
      <c r="J149" s="30"/>
      <c r="K149" s="30"/>
      <c r="L149" s="30"/>
      <c r="M149" s="30"/>
      <c r="N149" s="1"/>
    </row>
    <row r="150" spans="1:20" ht="20.100000000000001" customHeight="1" thickBot="1">
      <c r="B150" s="10">
        <v>0</v>
      </c>
      <c r="E150" s="37"/>
      <c r="F150" s="32" t="s">
        <v>16</v>
      </c>
      <c r="G150" s="32" t="s">
        <v>17</v>
      </c>
      <c r="H150" s="32" t="s">
        <v>18</v>
      </c>
      <c r="I150" s="32" t="s">
        <v>19</v>
      </c>
      <c r="J150" s="32" t="s">
        <v>20</v>
      </c>
      <c r="K150" s="32" t="s">
        <v>21</v>
      </c>
      <c r="L150" s="32" t="s">
        <v>22</v>
      </c>
      <c r="M150" s="32" t="s">
        <v>23</v>
      </c>
      <c r="N150" s="3"/>
    </row>
    <row r="151" spans="1:20" ht="20.100000000000001" customHeight="1" thickTop="1">
      <c r="A151" s="398" t="s">
        <v>0</v>
      </c>
      <c r="B151" s="19">
        <v>0</v>
      </c>
      <c r="C151" s="20" t="s">
        <v>1</v>
      </c>
      <c r="D151" s="21"/>
      <c r="E151" s="225" t="s">
        <v>461</v>
      </c>
      <c r="F151" s="219">
        <f>G151*4.184</f>
        <v>505.42720000000003</v>
      </c>
      <c r="G151" s="221">
        <f>'Ementas Veg 1ºP 21-22'!G151+28.1-31.3+36</f>
        <v>120.8</v>
      </c>
      <c r="H151" s="221">
        <f>'Ementas Veg 1ºP 21-22'!H151+0.2</f>
        <v>1.5</v>
      </c>
      <c r="I151" s="221">
        <f>'Ementas Veg 1ºP 21-22'!I151</f>
        <v>0.1</v>
      </c>
      <c r="J151" s="221">
        <f>'Ementas Veg 1ºP 21-22'!J151+6.1-6.7+7.1</f>
        <v>20.199999999999996</v>
      </c>
      <c r="K151" s="221">
        <f>'Ementas Veg 1ºP 21-22'!K151+0.6-0.9+1.2</f>
        <v>4</v>
      </c>
      <c r="L151" s="221">
        <f>'Ementas Veg 1ºP 21-22'!L151</f>
        <v>0.23</v>
      </c>
      <c r="M151" s="221">
        <f>'Ementas Veg 1ºP 21-22'!M151+0.1-0.4+0.3</f>
        <v>6.5999999999999988</v>
      </c>
      <c r="N151" s="212" t="s">
        <v>13</v>
      </c>
    </row>
    <row r="152" spans="1:20" ht="38.25">
      <c r="A152" s="402"/>
      <c r="B152" s="10">
        <v>0</v>
      </c>
      <c r="C152" s="156" t="s">
        <v>2</v>
      </c>
      <c r="D152" s="21"/>
      <c r="E152" s="225" t="s">
        <v>1009</v>
      </c>
      <c r="F152" s="219">
        <f>G152*4.184</f>
        <v>1232.6064000000001</v>
      </c>
      <c r="G152" s="102">
        <v>294.60000000000002</v>
      </c>
      <c r="H152" s="102">
        <v>12.1</v>
      </c>
      <c r="I152" s="102">
        <v>3.3</v>
      </c>
      <c r="J152" s="102">
        <v>25.9</v>
      </c>
      <c r="K152" s="102">
        <v>19.600000000000001</v>
      </c>
      <c r="L152" s="102">
        <v>0.28999999999999998</v>
      </c>
      <c r="M152" s="102">
        <v>1.9</v>
      </c>
      <c r="N152" s="212" t="s">
        <v>226</v>
      </c>
      <c r="O152" s="212" t="s">
        <v>227</v>
      </c>
      <c r="S152" s="42"/>
      <c r="T152" s="42"/>
    </row>
    <row r="153" spans="1:20" ht="20.100000000000001" customHeight="1">
      <c r="A153" s="402"/>
      <c r="B153" s="19">
        <v>0</v>
      </c>
      <c r="C153" s="156" t="s">
        <v>30</v>
      </c>
      <c r="D153" s="21"/>
      <c r="E153" s="225" t="s">
        <v>669</v>
      </c>
      <c r="F153" s="221">
        <f>G153*4.184</f>
        <v>138.072</v>
      </c>
      <c r="G153" s="221">
        <v>33</v>
      </c>
      <c r="H153" s="221">
        <v>0.4</v>
      </c>
      <c r="I153" s="221">
        <v>0.1</v>
      </c>
      <c r="J153" s="221">
        <v>3.1</v>
      </c>
      <c r="K153" s="221">
        <v>2.8</v>
      </c>
      <c r="L153" s="221">
        <v>0.04</v>
      </c>
      <c r="M153" s="221">
        <v>1.1000000000000001</v>
      </c>
      <c r="N153" s="212" t="s">
        <v>13</v>
      </c>
    </row>
    <row r="154" spans="1:20" ht="20.100000000000001" customHeight="1">
      <c r="A154" s="402"/>
      <c r="B154" s="10">
        <v>0</v>
      </c>
      <c r="C154" s="22" t="s">
        <v>3</v>
      </c>
      <c r="D154" s="21"/>
      <c r="E154" s="225" t="s">
        <v>11</v>
      </c>
      <c r="F154" s="221">
        <f>G154*4.184</f>
        <v>157.90841763840001</v>
      </c>
      <c r="G154" s="220">
        <v>37.741017599999999</v>
      </c>
      <c r="H154" s="220">
        <v>0.26392320000000002</v>
      </c>
      <c r="I154" s="220">
        <v>4.5504000000000003E-2</v>
      </c>
      <c r="J154" s="220">
        <v>7.7933184000000004</v>
      </c>
      <c r="K154" s="220">
        <v>0.40346880000000002</v>
      </c>
      <c r="L154" s="220">
        <v>1.2816960000000001E-2</v>
      </c>
      <c r="M154" s="220">
        <v>7.7205120000000003</v>
      </c>
      <c r="N154" s="212" t="s">
        <v>13</v>
      </c>
    </row>
    <row r="155" spans="1:20" ht="20.100000000000001" customHeight="1">
      <c r="A155" s="402"/>
      <c r="B155" s="19">
        <v>0</v>
      </c>
      <c r="C155" s="22" t="s">
        <v>4</v>
      </c>
      <c r="D155" s="21"/>
      <c r="E155" s="223" t="s">
        <v>31</v>
      </c>
      <c r="F155" s="393" t="s">
        <v>24</v>
      </c>
      <c r="G155" s="394"/>
      <c r="H155" s="394"/>
      <c r="I155" s="394"/>
      <c r="J155" s="394"/>
      <c r="K155" s="394"/>
      <c r="L155" s="394"/>
      <c r="M155" s="395"/>
      <c r="N155" s="2"/>
    </row>
    <row r="156" spans="1:20" ht="20.100000000000001" customHeight="1">
      <c r="A156" s="23"/>
      <c r="B156" s="10">
        <v>0</v>
      </c>
      <c r="C156" s="24"/>
      <c r="D156" s="21"/>
      <c r="E156" s="39"/>
      <c r="F156" s="25"/>
      <c r="G156" s="25"/>
      <c r="H156" s="25"/>
      <c r="I156" s="25"/>
      <c r="J156" s="25"/>
      <c r="K156" s="25"/>
      <c r="L156" s="25"/>
      <c r="M156" s="25"/>
      <c r="N156" s="4"/>
    </row>
    <row r="157" spans="1:20" ht="20.100000000000001" customHeight="1" thickBot="1">
      <c r="A157" s="26"/>
      <c r="B157" s="19">
        <v>0</v>
      </c>
      <c r="C157" s="27"/>
      <c r="D157" s="21"/>
      <c r="E157" s="37"/>
      <c r="F157" s="32" t="s">
        <v>16</v>
      </c>
      <c r="G157" s="32" t="s">
        <v>17</v>
      </c>
      <c r="H157" s="32" t="s">
        <v>18</v>
      </c>
      <c r="I157" s="32" t="s">
        <v>19</v>
      </c>
      <c r="J157" s="32" t="s">
        <v>20</v>
      </c>
      <c r="K157" s="32" t="s">
        <v>21</v>
      </c>
      <c r="L157" s="32" t="s">
        <v>22</v>
      </c>
      <c r="M157" s="32" t="s">
        <v>23</v>
      </c>
      <c r="N157" s="3"/>
    </row>
    <row r="158" spans="1:20" ht="20.100000000000001" customHeight="1" thickTop="1">
      <c r="A158" s="398" t="s">
        <v>5</v>
      </c>
      <c r="B158" s="10">
        <v>0</v>
      </c>
      <c r="C158" s="28" t="str">
        <f>$C$7</f>
        <v>Sopa</v>
      </c>
      <c r="D158" s="21"/>
      <c r="E158" s="225"/>
      <c r="F158" s="104"/>
      <c r="G158" s="102"/>
      <c r="H158" s="102"/>
      <c r="I158" s="102"/>
      <c r="J158" s="102"/>
      <c r="K158" s="102"/>
      <c r="L158" s="102"/>
      <c r="M158" s="102"/>
      <c r="N158" s="3"/>
    </row>
    <row r="159" spans="1:20" ht="18">
      <c r="A159" s="402"/>
      <c r="B159" s="19">
        <v>0</v>
      </c>
      <c r="C159" s="156" t="s">
        <v>2</v>
      </c>
      <c r="D159" s="21"/>
      <c r="E159" s="225"/>
      <c r="F159" s="219"/>
      <c r="G159" s="221"/>
      <c r="H159" s="221"/>
      <c r="I159" s="221"/>
      <c r="J159" s="221"/>
      <c r="K159" s="221"/>
      <c r="L159" s="221"/>
      <c r="M159" s="221"/>
      <c r="N159" s="3"/>
    </row>
    <row r="160" spans="1:20" ht="18">
      <c r="A160" s="402"/>
      <c r="B160" s="10">
        <v>0</v>
      </c>
      <c r="C160" s="156" t="s">
        <v>30</v>
      </c>
      <c r="D160" s="21"/>
      <c r="E160" s="347" t="s">
        <v>668</v>
      </c>
      <c r="F160" s="102"/>
      <c r="G160" s="221"/>
      <c r="H160" s="221"/>
      <c r="I160" s="221"/>
      <c r="J160" s="221"/>
      <c r="K160" s="221"/>
      <c r="L160" s="221"/>
      <c r="M160" s="221"/>
      <c r="N160" s="3"/>
    </row>
    <row r="161" spans="1:30" ht="20.100000000000001" customHeight="1">
      <c r="A161" s="402"/>
      <c r="B161" s="19">
        <v>0</v>
      </c>
      <c r="C161" s="29" t="str">
        <f>$C$10</f>
        <v>Sobremesa</v>
      </c>
      <c r="D161" s="21"/>
      <c r="E161" s="182"/>
      <c r="F161" s="221"/>
      <c r="G161" s="221"/>
      <c r="H161" s="221"/>
      <c r="I161" s="221"/>
      <c r="J161" s="221"/>
      <c r="K161" s="221"/>
      <c r="L161" s="221"/>
      <c r="M161" s="221"/>
      <c r="N161" s="3"/>
    </row>
    <row r="162" spans="1:30" ht="20.100000000000001" customHeight="1">
      <c r="A162" s="402"/>
      <c r="B162" s="10">
        <v>0</v>
      </c>
      <c r="C162" s="29" t="str">
        <f>$C$11</f>
        <v>Pão</v>
      </c>
      <c r="D162" s="21"/>
      <c r="E162" s="223"/>
      <c r="F162" s="393"/>
      <c r="G162" s="394"/>
      <c r="H162" s="394"/>
      <c r="I162" s="394"/>
      <c r="J162" s="394"/>
      <c r="K162" s="394"/>
      <c r="L162" s="394"/>
      <c r="M162" s="395"/>
      <c r="N162" s="3"/>
    </row>
    <row r="163" spans="1:30" ht="20.100000000000001" customHeight="1">
      <c r="A163" s="23"/>
      <c r="B163" s="19">
        <v>0</v>
      </c>
      <c r="C163" s="24"/>
      <c r="D163" s="21"/>
      <c r="E163" s="39"/>
      <c r="F163" s="25"/>
      <c r="G163" s="25"/>
      <c r="H163" s="25"/>
      <c r="I163" s="25"/>
      <c r="J163" s="25"/>
      <c r="K163" s="25"/>
      <c r="L163" s="25"/>
      <c r="M163" s="25"/>
      <c r="N163" s="4"/>
      <c r="O163"/>
    </row>
    <row r="164" spans="1:30" ht="20.100000000000001" customHeight="1" thickBot="1">
      <c r="A164" s="26"/>
      <c r="B164" s="10">
        <v>0</v>
      </c>
      <c r="C164" s="27"/>
      <c r="D164" s="21"/>
      <c r="E164" s="37"/>
      <c r="F164" s="32" t="s">
        <v>16</v>
      </c>
      <c r="G164" s="32" t="s">
        <v>17</v>
      </c>
      <c r="H164" s="32" t="s">
        <v>18</v>
      </c>
      <c r="I164" s="32" t="s">
        <v>19</v>
      </c>
      <c r="J164" s="32" t="s">
        <v>20</v>
      </c>
      <c r="K164" s="32" t="s">
        <v>21</v>
      </c>
      <c r="L164" s="32" t="s">
        <v>22</v>
      </c>
      <c r="M164" s="32" t="s">
        <v>23</v>
      </c>
      <c r="N164" s="3"/>
      <c r="O164"/>
    </row>
    <row r="165" spans="1:30" ht="20.100000000000001" customHeight="1" thickTop="1">
      <c r="A165" s="398" t="s">
        <v>6</v>
      </c>
      <c r="B165" s="19">
        <v>0</v>
      </c>
      <c r="C165" s="28" t="str">
        <f>$C$7</f>
        <v>Sopa</v>
      </c>
      <c r="D165" s="21"/>
      <c r="E165" s="225" t="s">
        <v>326</v>
      </c>
      <c r="F165" s="104">
        <f>G165*4.184</f>
        <v>312.96319999999997</v>
      </c>
      <c r="G165" s="102">
        <f>'Ementas Veg 1ºP 21-22'!G165+28.1-31.3</f>
        <v>74.8</v>
      </c>
      <c r="H165" s="102">
        <f>'Ementas Veg 1ºP 21-22'!H165</f>
        <v>1.3</v>
      </c>
      <c r="I165" s="102">
        <f>'Ementas Veg 1ºP 21-22'!I165</f>
        <v>0.2</v>
      </c>
      <c r="J165" s="102">
        <f>'Ementas Veg 1ºP 21-22'!J165+6.1-6.7</f>
        <v>11.3</v>
      </c>
      <c r="K165" s="102">
        <f>'Ementas Veg 1ºP 21-22'!K165+0.6-0.9</f>
        <v>2.5</v>
      </c>
      <c r="L165" s="102">
        <f>'Ementas Veg 1ºP 21-22'!L165</f>
        <v>0.18</v>
      </c>
      <c r="M165" s="102">
        <f>'Ementas Veg 1ºP 21-22'!M165+0.1-0.4</f>
        <v>4.4999999999999991</v>
      </c>
      <c r="N165" s="212" t="s">
        <v>13</v>
      </c>
      <c r="O165"/>
    </row>
    <row r="166" spans="1:30" ht="38.25">
      <c r="A166" s="402"/>
      <c r="B166" s="10">
        <v>0</v>
      </c>
      <c r="C166" s="156" t="s">
        <v>2</v>
      </c>
      <c r="D166" s="21"/>
      <c r="E166" s="225" t="s">
        <v>670</v>
      </c>
      <c r="F166" s="219">
        <f>G166*4.184</f>
        <v>1243.9032000000002</v>
      </c>
      <c r="G166" s="221">
        <v>297.3</v>
      </c>
      <c r="H166" s="221">
        <v>7</v>
      </c>
      <c r="I166" s="221">
        <v>1.2</v>
      </c>
      <c r="J166" s="221">
        <v>27.5</v>
      </c>
      <c r="K166" s="221">
        <v>28.1</v>
      </c>
      <c r="L166" s="221">
        <v>0.43</v>
      </c>
      <c r="M166" s="221">
        <v>4.4000000000000004</v>
      </c>
      <c r="N166" s="212" t="s">
        <v>226</v>
      </c>
      <c r="O166" s="212" t="s">
        <v>227</v>
      </c>
      <c r="S166" s="42"/>
      <c r="T166" s="42"/>
    </row>
    <row r="167" spans="1:30" ht="20.100000000000001" customHeight="1">
      <c r="A167" s="402"/>
      <c r="B167" s="19">
        <v>0</v>
      </c>
      <c r="C167" s="156" t="s">
        <v>30</v>
      </c>
      <c r="D167" s="21"/>
      <c r="E167" s="225" t="s">
        <v>671</v>
      </c>
      <c r="F167" s="219">
        <f>G167*4.184</f>
        <v>128.8672</v>
      </c>
      <c r="G167" s="221">
        <v>30.8</v>
      </c>
      <c r="H167" s="221">
        <v>0.1</v>
      </c>
      <c r="I167" s="221">
        <v>0</v>
      </c>
      <c r="J167" s="221">
        <v>3.9</v>
      </c>
      <c r="K167" s="221">
        <v>2</v>
      </c>
      <c r="L167" s="221">
        <v>7.0000000000000007E-2</v>
      </c>
      <c r="M167" s="221">
        <v>3.5</v>
      </c>
      <c r="N167" s="212" t="s">
        <v>13</v>
      </c>
    </row>
    <row r="168" spans="1:30" ht="20.100000000000001" customHeight="1">
      <c r="A168" s="402"/>
      <c r="B168" s="10">
        <v>0</v>
      </c>
      <c r="C168" s="29" t="str">
        <f>$C$10</f>
        <v>Sobremesa</v>
      </c>
      <c r="D168" s="21"/>
      <c r="E168" s="225" t="s">
        <v>11</v>
      </c>
      <c r="F168" s="221">
        <f>G168*4.184</f>
        <v>157.90841763840001</v>
      </c>
      <c r="G168" s="220">
        <v>37.741017599999999</v>
      </c>
      <c r="H168" s="220">
        <v>0.26392320000000002</v>
      </c>
      <c r="I168" s="220">
        <v>4.5504000000000003E-2</v>
      </c>
      <c r="J168" s="220">
        <v>7.7933184000000004</v>
      </c>
      <c r="K168" s="220">
        <v>0.40346880000000002</v>
      </c>
      <c r="L168" s="220">
        <v>1.2816960000000001E-2</v>
      </c>
      <c r="M168" s="220">
        <v>7.7205120000000003</v>
      </c>
      <c r="N168" s="212" t="s">
        <v>13</v>
      </c>
      <c r="O168"/>
    </row>
    <row r="169" spans="1:30" ht="20.100000000000001" customHeight="1">
      <c r="A169" s="402"/>
      <c r="B169" s="19">
        <v>0</v>
      </c>
      <c r="C169" s="29" t="str">
        <f>$C$11</f>
        <v>Pão</v>
      </c>
      <c r="D169" s="21"/>
      <c r="E169" s="223" t="s">
        <v>31</v>
      </c>
      <c r="F169" s="393" t="s">
        <v>24</v>
      </c>
      <c r="G169" s="394"/>
      <c r="H169" s="394"/>
      <c r="I169" s="394"/>
      <c r="J169" s="394"/>
      <c r="K169" s="394"/>
      <c r="L169" s="394"/>
      <c r="M169" s="395"/>
      <c r="N169" s="2"/>
      <c r="O169"/>
    </row>
    <row r="170" spans="1:30" ht="20.100000000000001" customHeight="1">
      <c r="A170" s="23"/>
      <c r="B170" s="10">
        <v>0</v>
      </c>
      <c r="C170" s="24"/>
      <c r="D170" s="21"/>
      <c r="E170" s="39"/>
    </row>
    <row r="171" spans="1:30" ht="20.100000000000001" customHeight="1" thickBot="1">
      <c r="A171" s="26"/>
      <c r="B171" s="19">
        <v>0</v>
      </c>
      <c r="C171" s="27"/>
      <c r="D171" s="21"/>
      <c r="E171" s="37"/>
      <c r="F171" s="32" t="s">
        <v>16</v>
      </c>
      <c r="G171" s="32" t="s">
        <v>17</v>
      </c>
      <c r="H171" s="32" t="s">
        <v>18</v>
      </c>
      <c r="I171" s="32" t="s">
        <v>19</v>
      </c>
      <c r="J171" s="32" t="s">
        <v>20</v>
      </c>
      <c r="K171" s="32" t="s">
        <v>21</v>
      </c>
      <c r="L171" s="32" t="s">
        <v>22</v>
      </c>
      <c r="M171" s="32" t="s">
        <v>23</v>
      </c>
      <c r="N171" s="3"/>
      <c r="O171"/>
    </row>
    <row r="172" spans="1:30" ht="20.100000000000001" customHeight="1" thickTop="1">
      <c r="A172" s="398" t="s">
        <v>7</v>
      </c>
      <c r="B172" s="10">
        <v>0</v>
      </c>
      <c r="C172" s="28" t="str">
        <f>$C$7</f>
        <v>Sopa</v>
      </c>
      <c r="D172" s="21"/>
      <c r="E172" s="225" t="s">
        <v>350</v>
      </c>
      <c r="F172" s="104">
        <f>G172*4.184</f>
        <v>414.72393760000006</v>
      </c>
      <c r="G172" s="102">
        <f>'Ementas Veg 1ºP 21-22'!G172+28.1-31.3</f>
        <v>99.121400000000008</v>
      </c>
      <c r="H172" s="102">
        <f>'Ementas Veg 1ºP 21-22'!H172</f>
        <v>1.5414000000000001</v>
      </c>
      <c r="I172" s="102">
        <f>'Ementas Veg 1ºP 21-22'!I172</f>
        <v>0.2112</v>
      </c>
      <c r="J172" s="102">
        <f>'Ementas Veg 1ºP 21-22'!J172+6.1-6.7</f>
        <v>14.163599999999999</v>
      </c>
      <c r="K172" s="102">
        <f>'Ementas Veg 1ºP 21-22'!K172+0.6-0.9</f>
        <v>4.2681999999999993</v>
      </c>
      <c r="L172" s="102">
        <f>'Ementas Veg 1ºP 21-22'!L172</f>
        <v>0.35481999999999997</v>
      </c>
      <c r="M172" s="102">
        <f>'Ementas Veg 1ºP 21-22'!M172+0.1-0.4</f>
        <v>3.4456000000000002</v>
      </c>
      <c r="N172" s="212" t="s">
        <v>13</v>
      </c>
      <c r="O172"/>
    </row>
    <row r="173" spans="1:30" ht="20.25">
      <c r="A173" s="402"/>
      <c r="B173" s="19">
        <v>0</v>
      </c>
      <c r="C173" s="156" t="s">
        <v>2</v>
      </c>
      <c r="D173" s="21"/>
      <c r="E173" s="224" t="s">
        <v>672</v>
      </c>
      <c r="F173" s="221">
        <f>G173*4.184</f>
        <v>1082.4007999999999</v>
      </c>
      <c r="G173" s="221">
        <v>258.7</v>
      </c>
      <c r="H173" s="221">
        <v>6.1</v>
      </c>
      <c r="I173" s="221">
        <v>0.9</v>
      </c>
      <c r="J173" s="221">
        <v>32.9</v>
      </c>
      <c r="K173" s="221">
        <v>17.399999999999999</v>
      </c>
      <c r="L173" s="221">
        <v>1.01</v>
      </c>
      <c r="M173" s="221">
        <v>1.3</v>
      </c>
      <c r="N173" s="212" t="s">
        <v>13</v>
      </c>
      <c r="O173"/>
      <c r="AD173" s="152"/>
    </row>
    <row r="174" spans="1:30" ht="20.100000000000001" customHeight="1">
      <c r="A174" s="402"/>
      <c r="B174" s="10">
        <v>0</v>
      </c>
      <c r="C174" s="156" t="s">
        <v>30</v>
      </c>
      <c r="D174" s="21"/>
      <c r="E174" s="224" t="s">
        <v>363</v>
      </c>
      <c r="F174" s="102">
        <f>G174*4.184</f>
        <v>93.721599999999995</v>
      </c>
      <c r="G174" s="221">
        <v>22.4</v>
      </c>
      <c r="H174" s="221">
        <v>0.2</v>
      </c>
      <c r="I174" s="221">
        <v>0</v>
      </c>
      <c r="J174" s="221">
        <v>2.6</v>
      </c>
      <c r="K174" s="221">
        <v>1.5</v>
      </c>
      <c r="L174" s="221">
        <v>0.09</v>
      </c>
      <c r="M174" s="221">
        <v>2.6</v>
      </c>
      <c r="N174" s="212" t="s">
        <v>13</v>
      </c>
      <c r="O174"/>
    </row>
    <row r="175" spans="1:30" ht="20.100000000000001" customHeight="1">
      <c r="A175" s="402"/>
      <c r="B175" s="19">
        <v>0</v>
      </c>
      <c r="C175" s="29" t="str">
        <f>$C$10</f>
        <v>Sobremesa</v>
      </c>
      <c r="D175" s="21"/>
      <c r="E175" s="225" t="s">
        <v>359</v>
      </c>
      <c r="F175" s="221" t="s">
        <v>1041</v>
      </c>
      <c r="G175" s="221" t="s">
        <v>1042</v>
      </c>
      <c r="H175" s="221" t="s">
        <v>1043</v>
      </c>
      <c r="I175" s="221" t="s">
        <v>361</v>
      </c>
      <c r="J175" s="221" t="s">
        <v>1044</v>
      </c>
      <c r="K175" s="221" t="s">
        <v>362</v>
      </c>
      <c r="L175" s="221" t="s">
        <v>345</v>
      </c>
      <c r="M175" s="221" t="s">
        <v>1045</v>
      </c>
      <c r="N175" s="189" t="s">
        <v>13</v>
      </c>
      <c r="O175"/>
      <c r="P175"/>
      <c r="Q175"/>
      <c r="R175"/>
      <c r="S175"/>
      <c r="T175"/>
      <c r="U175"/>
      <c r="V175"/>
      <c r="W175"/>
      <c r="X175" s="41"/>
      <c r="Y175"/>
    </row>
    <row r="176" spans="1:30" ht="20.100000000000001" customHeight="1">
      <c r="A176" s="402"/>
      <c r="B176" s="10">
        <v>0</v>
      </c>
      <c r="C176" s="29" t="str">
        <f>$C$11</f>
        <v>Pão</v>
      </c>
      <c r="D176" s="21"/>
      <c r="E176" s="223" t="s">
        <v>31</v>
      </c>
      <c r="F176" s="393" t="s">
        <v>24</v>
      </c>
      <c r="G176" s="394"/>
      <c r="H176" s="394"/>
      <c r="I176" s="394"/>
      <c r="J176" s="394"/>
      <c r="K176" s="394"/>
      <c r="L176" s="394"/>
      <c r="M176" s="395"/>
      <c r="N176" s="2"/>
    </row>
    <row r="177" spans="1:14" ht="20.100000000000001" customHeight="1">
      <c r="A177" s="23"/>
      <c r="B177" s="19">
        <v>0</v>
      </c>
      <c r="C177" s="24"/>
      <c r="D177" s="21"/>
      <c r="F177" s="25"/>
      <c r="G177" s="25"/>
      <c r="H177" s="25"/>
      <c r="I177" s="25"/>
      <c r="J177" s="25"/>
      <c r="K177" s="25"/>
      <c r="L177" s="25"/>
      <c r="M177" s="25"/>
      <c r="N177" s="4"/>
    </row>
    <row r="178" spans="1:14" ht="20.100000000000001" customHeight="1" thickBot="1">
      <c r="A178" s="26"/>
      <c r="B178" s="10">
        <v>0</v>
      </c>
      <c r="C178" s="27"/>
      <c r="D178" s="21"/>
      <c r="F178" s="32" t="s">
        <v>16</v>
      </c>
      <c r="G178" s="32" t="s">
        <v>17</v>
      </c>
      <c r="H178" s="32" t="s">
        <v>18</v>
      </c>
      <c r="I178" s="32" t="s">
        <v>19</v>
      </c>
      <c r="J178" s="32" t="s">
        <v>20</v>
      </c>
      <c r="K178" s="32" t="s">
        <v>21</v>
      </c>
      <c r="L178" s="32" t="s">
        <v>22</v>
      </c>
      <c r="M178" s="32" t="s">
        <v>23</v>
      </c>
      <c r="N178" s="3"/>
    </row>
    <row r="179" spans="1:14" ht="20.100000000000001" customHeight="1" thickTop="1">
      <c r="A179" s="398" t="s">
        <v>8</v>
      </c>
      <c r="B179" s="19">
        <v>0</v>
      </c>
      <c r="C179" s="28" t="str">
        <f>$C$7</f>
        <v>Sopa</v>
      </c>
      <c r="D179" s="21"/>
      <c r="E179" s="225" t="s">
        <v>462</v>
      </c>
      <c r="F179" s="104">
        <f>G179*4.184</f>
        <v>287.85919999999999</v>
      </c>
      <c r="G179" s="102">
        <f>'Ementas Veg 1ºP 21-22'!G179+28.1-31.3</f>
        <v>68.8</v>
      </c>
      <c r="H179" s="102">
        <f>'Ementas Veg 1ºP 21-22'!H179</f>
        <v>1.3</v>
      </c>
      <c r="I179" s="102">
        <f>'Ementas Veg 1ºP 21-22'!I179</f>
        <v>0.1</v>
      </c>
      <c r="J179" s="102">
        <f>'Ementas Veg 1ºP 21-22'!J179+6.1-6.7</f>
        <v>10.8</v>
      </c>
      <c r="K179" s="102">
        <f>'Ementas Veg 1ºP 21-22'!K179+0.6-0.9</f>
        <v>1.8000000000000003</v>
      </c>
      <c r="L179" s="102">
        <f>'Ementas Veg 1ºP 21-22'!L179</f>
        <v>0.19</v>
      </c>
      <c r="M179" s="102">
        <f>'Ementas Veg 1ºP 21-22'!M179+0.1-0.4</f>
        <v>4.2999999999999989</v>
      </c>
      <c r="N179" s="212" t="s">
        <v>13</v>
      </c>
    </row>
    <row r="180" spans="1:14" ht="20.25">
      <c r="A180" s="402"/>
      <c r="B180" s="10">
        <v>0</v>
      </c>
      <c r="C180" s="156" t="s">
        <v>2</v>
      </c>
      <c r="D180" s="21"/>
      <c r="E180" s="225" t="s">
        <v>1046</v>
      </c>
      <c r="F180" s="221">
        <f>G180*4.184</f>
        <v>1631.76</v>
      </c>
      <c r="G180" s="221">
        <v>390</v>
      </c>
      <c r="H180" s="221">
        <v>16.7</v>
      </c>
      <c r="I180" s="221">
        <v>4.5</v>
      </c>
      <c r="J180" s="221">
        <v>29.2</v>
      </c>
      <c r="K180" s="221">
        <v>27.3</v>
      </c>
      <c r="L180" s="221">
        <v>0.28000000000000003</v>
      </c>
      <c r="M180" s="221">
        <v>4</v>
      </c>
      <c r="N180" s="212" t="s">
        <v>13</v>
      </c>
    </row>
    <row r="181" spans="1:14" ht="20.100000000000001" customHeight="1">
      <c r="A181" s="402"/>
      <c r="B181" s="19">
        <v>0</v>
      </c>
      <c r="C181" s="156" t="s">
        <v>30</v>
      </c>
      <c r="D181" s="21"/>
      <c r="E181" s="225" t="s">
        <v>673</v>
      </c>
      <c r="F181" s="102">
        <f>G181*4.184</f>
        <v>129.28559999999999</v>
      </c>
      <c r="G181" s="211">
        <v>30.9</v>
      </c>
      <c r="H181" s="211">
        <v>0.1</v>
      </c>
      <c r="I181" s="211">
        <v>0</v>
      </c>
      <c r="J181" s="211">
        <v>4.5</v>
      </c>
      <c r="K181" s="211">
        <v>1.5</v>
      </c>
      <c r="L181" s="211">
        <v>0.06</v>
      </c>
      <c r="M181" s="211">
        <v>4.0999999999999996</v>
      </c>
      <c r="N181" s="212" t="s">
        <v>13</v>
      </c>
    </row>
    <row r="182" spans="1:14" ht="20.100000000000001" customHeight="1">
      <c r="A182" s="402"/>
      <c r="B182" s="10">
        <v>0</v>
      </c>
      <c r="C182" s="29" t="str">
        <f>$C$10</f>
        <v>Sobremesa</v>
      </c>
      <c r="D182" s="21"/>
      <c r="E182" s="225" t="s">
        <v>11</v>
      </c>
      <c r="F182" s="221">
        <f>G182*4.184</f>
        <v>157.90841763840001</v>
      </c>
      <c r="G182" s="220">
        <v>37.741017599999999</v>
      </c>
      <c r="H182" s="220">
        <v>0.26392320000000002</v>
      </c>
      <c r="I182" s="220">
        <v>4.5504000000000003E-2</v>
      </c>
      <c r="J182" s="220">
        <v>7.7933184000000004</v>
      </c>
      <c r="K182" s="220">
        <v>0.40346880000000002</v>
      </c>
      <c r="L182" s="220">
        <v>1.2816960000000001E-2</v>
      </c>
      <c r="M182" s="220">
        <v>7.7205120000000003</v>
      </c>
      <c r="N182" s="212" t="s">
        <v>13</v>
      </c>
    </row>
    <row r="183" spans="1:14" ht="20.100000000000001" customHeight="1">
      <c r="A183" s="402"/>
      <c r="B183" s="19">
        <v>0</v>
      </c>
      <c r="C183" s="29" t="str">
        <f>$C$11</f>
        <v>Pão</v>
      </c>
      <c r="D183" s="21"/>
      <c r="E183" s="223" t="s">
        <v>31</v>
      </c>
      <c r="F183" s="393" t="s">
        <v>24</v>
      </c>
      <c r="G183" s="394"/>
      <c r="H183" s="394"/>
      <c r="I183" s="394"/>
      <c r="J183" s="394"/>
      <c r="K183" s="394"/>
      <c r="L183" s="394"/>
      <c r="M183" s="395"/>
      <c r="N183" s="2"/>
    </row>
    <row r="184" spans="1:14" ht="144" customHeight="1">
      <c r="A184" s="403" t="str">
        <f>+A$40</f>
        <v xml:space="preserve">
A sua refeição contém ou pode conter as seguintes substâncias ou produtos e seus derivados: (1) Cereais que contêm glúten, (2) Crustáceos, (3) Ovos, (4) Peixes, (5) Amendoins, (6) Soja, (7) Leite, (8) Frutos de casca rija, (9) Aipo, (10) Mostarda, (11) Sementes de sésamo, (12) Dióxido de enxofre e sulfitos, (13) Tremoço, (14) Moluscos. 
Para quem não é alérgico ou intolerante, estas substâncias ou produtos são completamente inofensivas. Caso necessite informação adicional sobre os produtos em causa deve solicitar aos funcionários.
Declaração nutricional: valores por dose, calculados a partir dos valores médios conhecidos dos ingredientes utilizados, segundo o Instituto Nacional de Saúde Dr. Ricardo Jorge, Tabela da Composição de Alimentos (2007), e a informação disponibilizada pelos fornecedores.
Legenda: VE - Valor energético, Líp. - Lípidos, AG Sat. - Ácidos Gordos Saturados, HC - Hidratos de Carbono, Prot. - Proteínas.
</v>
      </c>
      <c r="B184" s="404"/>
      <c r="C184" s="404"/>
      <c r="D184" s="404"/>
      <c r="E184" s="404"/>
      <c r="F184" s="404"/>
      <c r="G184" s="404"/>
      <c r="H184" s="404"/>
      <c r="I184" s="404"/>
      <c r="J184" s="404"/>
      <c r="K184" s="404"/>
      <c r="L184" s="404"/>
      <c r="M184" s="404"/>
      <c r="N184" s="5"/>
    </row>
  </sheetData>
  <autoFilter ref="E1:E184"/>
  <mergeCells count="100">
    <mergeCell ref="A184:M184"/>
    <mergeCell ref="A165:A169"/>
    <mergeCell ref="F169:M169"/>
    <mergeCell ref="A172:A176"/>
    <mergeCell ref="F176:M176"/>
    <mergeCell ref="A179:A183"/>
    <mergeCell ref="F183:M183"/>
    <mergeCell ref="A158:A162"/>
    <mergeCell ref="F162:M162"/>
    <mergeCell ref="A122:A126"/>
    <mergeCell ref="F126:M126"/>
    <mergeCell ref="A129:A133"/>
    <mergeCell ref="F133:M133"/>
    <mergeCell ref="A136:A140"/>
    <mergeCell ref="F140:M140"/>
    <mergeCell ref="A143:A147"/>
    <mergeCell ref="F147:M147"/>
    <mergeCell ref="A148:M148"/>
    <mergeCell ref="A151:A155"/>
    <mergeCell ref="F155:M155"/>
    <mergeCell ref="A76:M76"/>
    <mergeCell ref="A115:A119"/>
    <mergeCell ref="F119:M119"/>
    <mergeCell ref="A79:A83"/>
    <mergeCell ref="F83:M83"/>
    <mergeCell ref="A86:A90"/>
    <mergeCell ref="F90:M90"/>
    <mergeCell ref="A93:A97"/>
    <mergeCell ref="F97:M97"/>
    <mergeCell ref="A100:A104"/>
    <mergeCell ref="F104:M104"/>
    <mergeCell ref="A107:A111"/>
    <mergeCell ref="F111:M111"/>
    <mergeCell ref="A112:M112"/>
    <mergeCell ref="A64:A68"/>
    <mergeCell ref="F68:M68"/>
    <mergeCell ref="A71:A75"/>
    <mergeCell ref="F75:M75"/>
    <mergeCell ref="A40:M40"/>
    <mergeCell ref="A43:A47"/>
    <mergeCell ref="F47:M47"/>
    <mergeCell ref="A50:A54"/>
    <mergeCell ref="F54:M54"/>
    <mergeCell ref="A57:A61"/>
    <mergeCell ref="F61:M61"/>
    <mergeCell ref="A35:A39"/>
    <mergeCell ref="C36:C37"/>
    <mergeCell ref="F36:F37"/>
    <mergeCell ref="G36:G37"/>
    <mergeCell ref="H36:H37"/>
    <mergeCell ref="F39:M39"/>
    <mergeCell ref="I36:I37"/>
    <mergeCell ref="J36:J37"/>
    <mergeCell ref="K36:K37"/>
    <mergeCell ref="L36:L37"/>
    <mergeCell ref="M36:M37"/>
    <mergeCell ref="C29:C30"/>
    <mergeCell ref="F29:F30"/>
    <mergeCell ref="G29:G30"/>
    <mergeCell ref="H29:H30"/>
    <mergeCell ref="A21:A25"/>
    <mergeCell ref="C22:C23"/>
    <mergeCell ref="F22:F23"/>
    <mergeCell ref="G22:G23"/>
    <mergeCell ref="H22:H23"/>
    <mergeCell ref="A28:A32"/>
    <mergeCell ref="F32:M32"/>
    <mergeCell ref="J22:J23"/>
    <mergeCell ref="K22:K23"/>
    <mergeCell ref="L22:L23"/>
    <mergeCell ref="M22:M23"/>
    <mergeCell ref="F25:M25"/>
    <mergeCell ref="I22:I23"/>
    <mergeCell ref="I29:I30"/>
    <mergeCell ref="J29:J30"/>
    <mergeCell ref="K29:K30"/>
    <mergeCell ref="L29:L30"/>
    <mergeCell ref="M29:M30"/>
    <mergeCell ref="A7:A11"/>
    <mergeCell ref="C8:C9"/>
    <mergeCell ref="F8:F9"/>
    <mergeCell ref="G8:G9"/>
    <mergeCell ref="H8:H9"/>
    <mergeCell ref="A14:A18"/>
    <mergeCell ref="C15:C16"/>
    <mergeCell ref="F15:F16"/>
    <mergeCell ref="G15:G16"/>
    <mergeCell ref="H15:H16"/>
    <mergeCell ref="F18:M18"/>
    <mergeCell ref="J8:J9"/>
    <mergeCell ref="K8:K9"/>
    <mergeCell ref="L8:L9"/>
    <mergeCell ref="M8:M9"/>
    <mergeCell ref="F11:M11"/>
    <mergeCell ref="I8:I9"/>
    <mergeCell ref="I15:I16"/>
    <mergeCell ref="J15:J16"/>
    <mergeCell ref="K15:K16"/>
    <mergeCell ref="L15:L16"/>
    <mergeCell ref="M15:M16"/>
  </mergeCells>
  <conditionalFormatting sqref="E150:N150 E114:N114 F113:M113 E78:M78 E6:M6 E27:M27 E20:M20 E13:M13 E34:M34 N99 N106 N92 N85 N121 N142 N171 N164 N128 N178 E185:N63389 N70 F63:N63 F56:N56 E42:M42 F49:N49 N157:N162">
    <cfRule type="cellIs" dxfId="363" priority="3502" stopIfTrue="1" operator="equal">
      <formula>"z"</formula>
    </cfRule>
  </conditionalFormatting>
  <conditionalFormatting sqref="E18:M18 E11:M11 E39:M39 E32:M32 E25:M25 N115 N122 N107">
    <cfRule type="cellIs" dxfId="362" priority="3501" stopIfTrue="1" operator="equal">
      <formula>"z"</formula>
    </cfRule>
  </conditionalFormatting>
  <conditionalFormatting sqref="F111:M111">
    <cfRule type="cellIs" dxfId="361" priority="3482" stopIfTrue="1" operator="equal">
      <formula>"z"</formula>
    </cfRule>
  </conditionalFormatting>
  <conditionalFormatting sqref="N78">
    <cfRule type="cellIs" dxfId="360" priority="3486" stopIfTrue="1" operator="equal">
      <formula>"z"</formula>
    </cfRule>
  </conditionalFormatting>
  <conditionalFormatting sqref="N165">
    <cfRule type="cellIs" dxfId="359" priority="3470" stopIfTrue="1" operator="equal">
      <formula>"z"</formula>
    </cfRule>
  </conditionalFormatting>
  <conditionalFormatting sqref="N165">
    <cfRule type="cellIs" dxfId="358" priority="3468" stopIfTrue="1" operator="equal">
      <formula>"z"</formula>
    </cfRule>
  </conditionalFormatting>
  <conditionalFormatting sqref="N100">
    <cfRule type="cellIs" dxfId="357" priority="3483" stopIfTrue="1" operator="equal">
      <formula>"z"</formula>
    </cfRule>
  </conditionalFormatting>
  <conditionalFormatting sqref="N129">
    <cfRule type="cellIs" dxfId="356" priority="3481" stopIfTrue="1" operator="equal">
      <formula>"z"</formula>
    </cfRule>
  </conditionalFormatting>
  <conditionalFormatting sqref="N136">
    <cfRule type="cellIs" dxfId="355" priority="3478" stopIfTrue="1" operator="equal">
      <formula>"z"</formula>
    </cfRule>
  </conditionalFormatting>
  <conditionalFormatting sqref="N165">
    <cfRule type="cellIs" dxfId="354" priority="3469" stopIfTrue="1" operator="equal">
      <formula>"z"</formula>
    </cfRule>
  </conditionalFormatting>
  <conditionalFormatting sqref="N172">
    <cfRule type="cellIs" dxfId="353" priority="3462" stopIfTrue="1" operator="equal">
      <formula>"z"</formula>
    </cfRule>
  </conditionalFormatting>
  <conditionalFormatting sqref="H70:M70">
    <cfRule type="cellIs" dxfId="352" priority="3398" stopIfTrue="1" operator="equal">
      <formula>"z"</formula>
    </cfRule>
  </conditionalFormatting>
  <conditionalFormatting sqref="N89">
    <cfRule type="cellIs" dxfId="351" priority="3403" stopIfTrue="1" operator="equal">
      <formula>"z"</formula>
    </cfRule>
  </conditionalFormatting>
  <conditionalFormatting sqref="N79">
    <cfRule type="cellIs" dxfId="350" priority="3413" stopIfTrue="1" operator="equal">
      <formula>"z"</formula>
    </cfRule>
  </conditionalFormatting>
  <conditionalFormatting sqref="F135:M135 F121:M121 F142:M142 F128:M128">
    <cfRule type="cellIs" dxfId="349" priority="3390" stopIfTrue="1" operator="equal">
      <formula>"z"</formula>
    </cfRule>
  </conditionalFormatting>
  <conditionalFormatting sqref="F171:M171 F164:M164 F157:M157 F176:M176 F178:M178">
    <cfRule type="cellIs" dxfId="348" priority="3387" stopIfTrue="1" operator="equal">
      <formula>"z"</formula>
    </cfRule>
  </conditionalFormatting>
  <conditionalFormatting sqref="F99:M99 F106:M106 F92:M92 F85:M85">
    <cfRule type="cellIs" dxfId="347" priority="3396" stopIfTrue="1" operator="equal">
      <formula>"z"</formula>
    </cfRule>
  </conditionalFormatting>
  <conditionalFormatting sqref="F104:M104">
    <cfRule type="cellIs" dxfId="346" priority="3395" stopIfTrue="1" operator="equal">
      <formula>"z"</formula>
    </cfRule>
  </conditionalFormatting>
  <conditionalFormatting sqref="F83:M83">
    <cfRule type="cellIs" dxfId="345" priority="3394" stopIfTrue="1" operator="equal">
      <formula>"z"</formula>
    </cfRule>
  </conditionalFormatting>
  <conditionalFormatting sqref="F90:M90">
    <cfRule type="cellIs" dxfId="344" priority="3393" stopIfTrue="1" operator="equal">
      <formula>"z"</formula>
    </cfRule>
  </conditionalFormatting>
  <conditionalFormatting sqref="F119:M119 F126:M126 F140 F147:M147">
    <cfRule type="cellIs" dxfId="343" priority="3389" stopIfTrue="1" operator="equal">
      <formula>"z"</formula>
    </cfRule>
  </conditionalFormatting>
  <conditionalFormatting sqref="F133">
    <cfRule type="cellIs" dxfId="342" priority="3388" stopIfTrue="1" operator="equal">
      <formula>"z"</formula>
    </cfRule>
  </conditionalFormatting>
  <conditionalFormatting sqref="F169 F162:M162 F176:M176">
    <cfRule type="cellIs" dxfId="341" priority="3386" stopIfTrue="1" operator="equal">
      <formula>"z"</formula>
    </cfRule>
  </conditionalFormatting>
  <conditionalFormatting sqref="F183">
    <cfRule type="cellIs" dxfId="340" priority="3383" stopIfTrue="1" operator="equal">
      <formula>"z"</formula>
    </cfRule>
  </conditionalFormatting>
  <conditionalFormatting sqref="G86:M86 G79:M79 G93:M93">
    <cfRule type="cellIs" dxfId="339" priority="3366" stopIfTrue="1" operator="equal">
      <formula>"z"</formula>
    </cfRule>
  </conditionalFormatting>
  <conditionalFormatting sqref="G143:M143 G136:M136 G129:M129 G122:M122 G115:M115 G100:M100 G107:M107">
    <cfRule type="cellIs" dxfId="338" priority="3365" stopIfTrue="1" operator="equal">
      <formula>"z"</formula>
    </cfRule>
  </conditionalFormatting>
  <conditionalFormatting sqref="G179:M179 G172:M172 G165:M165 G158:M158">
    <cfRule type="cellIs" dxfId="337" priority="3363" stopIfTrue="1" operator="equal">
      <formula>"z"</formula>
    </cfRule>
  </conditionalFormatting>
  <conditionalFormatting sqref="F54:M54">
    <cfRule type="cellIs" dxfId="336" priority="3313" stopIfTrue="1" operator="equal">
      <formula>"z"</formula>
    </cfRule>
  </conditionalFormatting>
  <conditionalFormatting sqref="F61:M61">
    <cfRule type="cellIs" dxfId="335" priority="3311" stopIfTrue="1" operator="equal">
      <formula>"z"</formula>
    </cfRule>
  </conditionalFormatting>
  <conditionalFormatting sqref="N75">
    <cfRule type="cellIs" dxfId="334" priority="3304" stopIfTrue="1" operator="equal">
      <formula>"z"</formula>
    </cfRule>
  </conditionalFormatting>
  <conditionalFormatting sqref="N75">
    <cfRule type="cellIs" dxfId="333" priority="3303" stopIfTrue="1" operator="equal">
      <formula>"z"</formula>
    </cfRule>
  </conditionalFormatting>
  <conditionalFormatting sqref="F75:M75">
    <cfRule type="cellIs" dxfId="332" priority="3299" stopIfTrue="1" operator="equal">
      <formula>"z"</formula>
    </cfRule>
  </conditionalFormatting>
  <conditionalFormatting sqref="F75:M75">
    <cfRule type="cellIs" dxfId="331" priority="3298" stopIfTrue="1" operator="equal">
      <formula>"z"</formula>
    </cfRule>
  </conditionalFormatting>
  <conditionalFormatting sqref="G57:M57">
    <cfRule type="cellIs" dxfId="330" priority="3264" stopIfTrue="1" operator="equal">
      <formula>"z"</formula>
    </cfRule>
  </conditionalFormatting>
  <conditionalFormatting sqref="G71:M71">
    <cfRule type="cellIs" dxfId="329" priority="3263" stopIfTrue="1" operator="equal">
      <formula>"z"</formula>
    </cfRule>
  </conditionalFormatting>
  <conditionalFormatting sqref="F47:M47">
    <cfRule type="cellIs" dxfId="328" priority="2879" stopIfTrue="1" operator="equal">
      <formula>"z"</formula>
    </cfRule>
  </conditionalFormatting>
  <conditionalFormatting sqref="G50:M50">
    <cfRule type="cellIs" dxfId="327" priority="2899" stopIfTrue="1" operator="equal">
      <formula>"z"</formula>
    </cfRule>
  </conditionalFormatting>
  <conditionalFormatting sqref="G43:M43">
    <cfRule type="cellIs" dxfId="326" priority="2886" stopIfTrue="1" operator="equal">
      <formula>"z"</formula>
    </cfRule>
  </conditionalFormatting>
  <conditionalFormatting sqref="N50">
    <cfRule type="cellIs" dxfId="325" priority="2877" stopIfTrue="1" operator="equal">
      <formula>"z"</formula>
    </cfRule>
  </conditionalFormatting>
  <conditionalFormatting sqref="N53">
    <cfRule type="cellIs" dxfId="324" priority="2880" stopIfTrue="1" operator="equal">
      <formula>"z"</formula>
    </cfRule>
  </conditionalFormatting>
  <conditionalFormatting sqref="G64:M64">
    <cfRule type="cellIs" dxfId="323" priority="2870" stopIfTrue="1" operator="equal">
      <formula>"z"</formula>
    </cfRule>
  </conditionalFormatting>
  <conditionalFormatting sqref="N71">
    <cfRule type="cellIs" dxfId="322" priority="2869" stopIfTrue="1" operator="equal">
      <formula>"z"</formula>
    </cfRule>
  </conditionalFormatting>
  <conditionalFormatting sqref="F68:M68">
    <cfRule type="cellIs" dxfId="321" priority="2861" stopIfTrue="1" operator="equal">
      <formula>"z"</formula>
    </cfRule>
  </conditionalFormatting>
  <conditionalFormatting sqref="N143">
    <cfRule type="cellIs" dxfId="320" priority="2824" stopIfTrue="1" operator="equal">
      <formula>"z"</formula>
    </cfRule>
  </conditionalFormatting>
  <conditionalFormatting sqref="N86">
    <cfRule type="cellIs" dxfId="319" priority="2850" stopIfTrue="1" operator="equal">
      <formula>"z"</formula>
    </cfRule>
  </conditionalFormatting>
  <conditionalFormatting sqref="N86">
    <cfRule type="cellIs" dxfId="318" priority="2849" stopIfTrue="1" operator="equal">
      <formula>"z"</formula>
    </cfRule>
  </conditionalFormatting>
  <conditionalFormatting sqref="N93">
    <cfRule type="cellIs" dxfId="317" priority="2848" stopIfTrue="1" operator="equal">
      <formula>"z"</formula>
    </cfRule>
  </conditionalFormatting>
  <conditionalFormatting sqref="N93">
    <cfRule type="cellIs" dxfId="316" priority="2847" stopIfTrue="1" operator="equal">
      <formula>"z"</formula>
    </cfRule>
  </conditionalFormatting>
  <conditionalFormatting sqref="F97:M97">
    <cfRule type="cellIs" dxfId="315" priority="2838" stopIfTrue="1" operator="equal">
      <formula>"z"</formula>
    </cfRule>
  </conditionalFormatting>
  <conditionalFormatting sqref="N118">
    <cfRule type="cellIs" dxfId="314" priority="2828" stopIfTrue="1" operator="equal">
      <formula>"z"</formula>
    </cfRule>
  </conditionalFormatting>
  <conditionalFormatting sqref="N118">
    <cfRule type="cellIs" dxfId="313" priority="2827" stopIfTrue="1" operator="equal">
      <formula>"z"</formula>
    </cfRule>
  </conditionalFormatting>
  <conditionalFormatting sqref="N179">
    <cfRule type="cellIs" dxfId="312" priority="2812" stopIfTrue="1" operator="equal">
      <formula>"z"</formula>
    </cfRule>
  </conditionalFormatting>
  <conditionalFormatting sqref="N52">
    <cfRule type="cellIs" dxfId="311" priority="2325" stopIfTrue="1" operator="equal">
      <formula>"z"</formula>
    </cfRule>
  </conditionalFormatting>
  <conditionalFormatting sqref="N131">
    <cfRule type="cellIs" dxfId="310" priority="2313" stopIfTrue="1" operator="equal">
      <formula>"z"</formula>
    </cfRule>
  </conditionalFormatting>
  <conditionalFormatting sqref="N138">
    <cfRule type="cellIs" dxfId="309" priority="2312" stopIfTrue="1" operator="equal">
      <formula>"z"</formula>
    </cfRule>
  </conditionalFormatting>
  <conditionalFormatting sqref="N174">
    <cfRule type="cellIs" dxfId="308" priority="2307" stopIfTrue="1" operator="equal">
      <formula>"z"</formula>
    </cfRule>
  </conditionalFormatting>
  <conditionalFormatting sqref="N181">
    <cfRule type="cellIs" dxfId="307" priority="2306" stopIfTrue="1" operator="equal">
      <formula>"z"</formula>
    </cfRule>
  </conditionalFormatting>
  <conditionalFormatting sqref="N60">
    <cfRule type="cellIs" dxfId="306" priority="2263" stopIfTrue="1" operator="equal">
      <formula>"z"</formula>
    </cfRule>
  </conditionalFormatting>
  <conditionalFormatting sqref="G87:M87">
    <cfRule type="cellIs" dxfId="305" priority="2230" stopIfTrue="1" operator="equal">
      <formula>"z"</formula>
    </cfRule>
  </conditionalFormatting>
  <conditionalFormatting sqref="G73:M73">
    <cfRule type="cellIs" dxfId="304" priority="2178" stopIfTrue="1" operator="equal">
      <formula>"z"</formula>
    </cfRule>
  </conditionalFormatting>
  <conditionalFormatting sqref="G151:M151">
    <cfRule type="cellIs" dxfId="303" priority="1697" stopIfTrue="1" operator="equal">
      <formula>"z"</formula>
    </cfRule>
  </conditionalFormatting>
  <conditionalFormatting sqref="F155">
    <cfRule type="cellIs" dxfId="302" priority="1690" stopIfTrue="1" operator="equal">
      <formula>"z"</formula>
    </cfRule>
  </conditionalFormatting>
  <conditionalFormatting sqref="N151">
    <cfRule type="cellIs" dxfId="301" priority="1665" stopIfTrue="1" operator="equal">
      <formula>"z"</formula>
    </cfRule>
  </conditionalFormatting>
  <conditionalFormatting sqref="N145">
    <cfRule type="cellIs" dxfId="300" priority="1607" stopIfTrue="1" operator="equal">
      <formula>"z"</formula>
    </cfRule>
  </conditionalFormatting>
  <conditionalFormatting sqref="F167">
    <cfRule type="cellIs" dxfId="299" priority="1605" stopIfTrue="1" operator="equal">
      <formula>"z"</formula>
    </cfRule>
  </conditionalFormatting>
  <conditionalFormatting sqref="F58">
    <cfRule type="cellIs" dxfId="298" priority="1585" stopIfTrue="1" operator="equal">
      <formula>"z"</formula>
    </cfRule>
  </conditionalFormatting>
  <conditionalFormatting sqref="F72">
    <cfRule type="cellIs" dxfId="297" priority="1581" stopIfTrue="1" operator="equal">
      <formula>"z"</formula>
    </cfRule>
  </conditionalFormatting>
  <conditionalFormatting sqref="F101">
    <cfRule type="cellIs" dxfId="296" priority="1571" stopIfTrue="1" operator="equal">
      <formula>"z"</formula>
    </cfRule>
  </conditionalFormatting>
  <conditionalFormatting sqref="F116">
    <cfRule type="cellIs" dxfId="295" priority="1565" stopIfTrue="1" operator="equal">
      <formula>"z"</formula>
    </cfRule>
  </conditionalFormatting>
  <conditionalFormatting sqref="G116:M116">
    <cfRule type="cellIs" dxfId="294" priority="1564" stopIfTrue="1" operator="equal">
      <formula>"z"</formula>
    </cfRule>
  </conditionalFormatting>
  <conditionalFormatting sqref="O152">
    <cfRule type="cellIs" dxfId="293" priority="1554" stopIfTrue="1" operator="equal">
      <formula>"z"</formula>
    </cfRule>
  </conditionalFormatting>
  <conditionalFormatting sqref="O152">
    <cfRule type="cellIs" dxfId="292" priority="1553" stopIfTrue="1" operator="equal">
      <formula>"z"</formula>
    </cfRule>
  </conditionalFormatting>
  <conditionalFormatting sqref="O166">
    <cfRule type="cellIs" dxfId="291" priority="1548" stopIfTrue="1" operator="equal">
      <formula>"z"</formula>
    </cfRule>
  </conditionalFormatting>
  <conditionalFormatting sqref="O166">
    <cfRule type="cellIs" dxfId="290" priority="1547" stopIfTrue="1" operator="equal">
      <formula>"z"</formula>
    </cfRule>
  </conditionalFormatting>
  <conditionalFormatting sqref="F166">
    <cfRule type="cellIs" dxfId="289" priority="1546" stopIfTrue="1" operator="equal">
      <formula>"z"</formula>
    </cfRule>
  </conditionalFormatting>
  <conditionalFormatting sqref="G166:M166">
    <cfRule type="cellIs" dxfId="288" priority="1545" stopIfTrue="1" operator="equal">
      <formula>"z"</formula>
    </cfRule>
  </conditionalFormatting>
  <conditionalFormatting sqref="F173">
    <cfRule type="cellIs" dxfId="287" priority="1540" stopIfTrue="1" operator="equal">
      <formula>"z"</formula>
    </cfRule>
  </conditionalFormatting>
  <conditionalFormatting sqref="G173:M173">
    <cfRule type="cellIs" dxfId="286" priority="1539" stopIfTrue="1" operator="equal">
      <formula>"z"</formula>
    </cfRule>
  </conditionalFormatting>
  <conditionalFormatting sqref="N64">
    <cfRule type="cellIs" dxfId="285" priority="1311" stopIfTrue="1" operator="equal">
      <formula>"z"</formula>
    </cfRule>
  </conditionalFormatting>
  <conditionalFormatting sqref="N64">
    <cfRule type="cellIs" dxfId="284" priority="1312" stopIfTrue="1" operator="equal">
      <formula>"z"</formula>
    </cfRule>
  </conditionalFormatting>
  <conditionalFormatting sqref="N64">
    <cfRule type="cellIs" dxfId="283" priority="1313" stopIfTrue="1" operator="equal">
      <formula>"z"</formula>
    </cfRule>
  </conditionalFormatting>
  <conditionalFormatting sqref="N57">
    <cfRule type="cellIs" dxfId="282" priority="1310" stopIfTrue="1" operator="equal">
      <formula>"z"</formula>
    </cfRule>
  </conditionalFormatting>
  <conditionalFormatting sqref="F59">
    <cfRule type="cellIs" dxfId="281" priority="1306" stopIfTrue="1" operator="equal">
      <formula>"z"</formula>
    </cfRule>
  </conditionalFormatting>
  <conditionalFormatting sqref="O94">
    <cfRule type="cellIs" dxfId="280" priority="1296" stopIfTrue="1" operator="equal">
      <formula>"z"</formula>
    </cfRule>
  </conditionalFormatting>
  <conditionalFormatting sqref="O94">
    <cfRule type="cellIs" dxfId="279" priority="1295" stopIfTrue="1" operator="equal">
      <formula>"z"</formula>
    </cfRule>
  </conditionalFormatting>
  <conditionalFormatting sqref="N117">
    <cfRule type="cellIs" dxfId="278" priority="1290" stopIfTrue="1" operator="equal">
      <formula>"z"</formula>
    </cfRule>
  </conditionalFormatting>
  <conditionalFormatting sqref="N124">
    <cfRule type="cellIs" dxfId="277" priority="1288" stopIfTrue="1" operator="equal">
      <formula>"z"</formula>
    </cfRule>
  </conditionalFormatting>
  <conditionalFormatting sqref="N132">
    <cfRule type="cellIs" dxfId="276" priority="1284" stopIfTrue="1" operator="equal">
      <formula>"z"</formula>
    </cfRule>
  </conditionalFormatting>
  <conditionalFormatting sqref="O137">
    <cfRule type="cellIs" dxfId="275" priority="1282" stopIfTrue="1" operator="equal">
      <formula>"z"</formula>
    </cfRule>
  </conditionalFormatting>
  <conditionalFormatting sqref="N167">
    <cfRule type="cellIs" dxfId="274" priority="1278" stopIfTrue="1" operator="equal">
      <formula>"z"</formula>
    </cfRule>
  </conditionalFormatting>
  <conditionalFormatting sqref="N175">
    <cfRule type="cellIs" dxfId="273" priority="1277" stopIfTrue="1" operator="equal">
      <formula>"z"</formula>
    </cfRule>
  </conditionalFormatting>
  <conditionalFormatting sqref="O72">
    <cfRule type="cellIs" dxfId="272" priority="1125" stopIfTrue="1" operator="equal">
      <formula>"z"</formula>
    </cfRule>
  </conditionalFormatting>
  <conditionalFormatting sqref="O72">
    <cfRule type="cellIs" dxfId="271" priority="1126" stopIfTrue="1" operator="equal">
      <formula>"z"</formula>
    </cfRule>
  </conditionalFormatting>
  <conditionalFormatting sqref="E56 E49 E75">
    <cfRule type="cellIs" dxfId="270" priority="1124" stopIfTrue="1" operator="equal">
      <formula>"z"</formula>
    </cfRule>
  </conditionalFormatting>
  <conditionalFormatting sqref="E75">
    <cfRule type="cellIs" dxfId="269" priority="1123" stopIfTrue="1" operator="equal">
      <formula>"z"</formula>
    </cfRule>
  </conditionalFormatting>
  <conditionalFormatting sqref="E54">
    <cfRule type="cellIs" dxfId="268" priority="1122" stopIfTrue="1" operator="equal">
      <formula>"z"</formula>
    </cfRule>
  </conditionalFormatting>
  <conditionalFormatting sqref="E61">
    <cfRule type="cellIs" dxfId="267" priority="1121" stopIfTrue="1" operator="equal">
      <formula>"z"</formula>
    </cfRule>
  </conditionalFormatting>
  <conditionalFormatting sqref="E43">
    <cfRule type="cellIs" dxfId="266" priority="1120" stopIfTrue="1" operator="equal">
      <formula>"z"</formula>
    </cfRule>
  </conditionalFormatting>
  <conditionalFormatting sqref="E47">
    <cfRule type="cellIs" dxfId="265" priority="1119" stopIfTrue="1" operator="equal">
      <formula>"z"</formula>
    </cfRule>
  </conditionalFormatting>
  <conditionalFormatting sqref="E68">
    <cfRule type="cellIs" dxfId="264" priority="1118" stopIfTrue="1" operator="equal">
      <formula>"z"</formula>
    </cfRule>
  </conditionalFormatting>
  <conditionalFormatting sqref="E44">
    <cfRule type="cellIs" dxfId="263" priority="1117" stopIfTrue="1" operator="equal">
      <formula>"z"</formula>
    </cfRule>
  </conditionalFormatting>
  <conditionalFormatting sqref="E45">
    <cfRule type="cellIs" dxfId="262" priority="1115" stopIfTrue="1" operator="equal">
      <formula>"z"</formula>
    </cfRule>
  </conditionalFormatting>
  <conditionalFormatting sqref="E111">
    <cfRule type="cellIs" dxfId="261" priority="1107" stopIfTrue="1" operator="equal">
      <formula>"z"</formula>
    </cfRule>
  </conditionalFormatting>
  <conditionalFormatting sqref="E99 E92 E85">
    <cfRule type="cellIs" dxfId="260" priority="1106" stopIfTrue="1" operator="equal">
      <formula>"z"</formula>
    </cfRule>
  </conditionalFormatting>
  <conditionalFormatting sqref="E90 E104 E83">
    <cfRule type="cellIs" dxfId="259" priority="1105" stopIfTrue="1" operator="equal">
      <formula>"z"</formula>
    </cfRule>
  </conditionalFormatting>
  <conditionalFormatting sqref="E79">
    <cfRule type="cellIs" dxfId="258" priority="1104" stopIfTrue="1" operator="equal">
      <formula>"z"</formula>
    </cfRule>
  </conditionalFormatting>
  <conditionalFormatting sqref="E80">
    <cfRule type="cellIs" dxfId="257" priority="1102" stopIfTrue="1" operator="equal">
      <formula>"z"</formula>
    </cfRule>
  </conditionalFormatting>
  <conditionalFormatting sqref="E97">
    <cfRule type="cellIs" dxfId="256" priority="1101" stopIfTrue="1" operator="equal">
      <formula>"z"</formula>
    </cfRule>
  </conditionalFormatting>
  <conditionalFormatting sqref="E147">
    <cfRule type="cellIs" dxfId="255" priority="1100" stopIfTrue="1" operator="equal">
      <formula>"z"</formula>
    </cfRule>
  </conditionalFormatting>
  <conditionalFormatting sqref="E135 E128 E121">
    <cfRule type="cellIs" dxfId="254" priority="1099" stopIfTrue="1" operator="equal">
      <formula>"z"</formula>
    </cfRule>
  </conditionalFormatting>
  <conditionalFormatting sqref="E126 E140 E119">
    <cfRule type="cellIs" dxfId="253" priority="1098" stopIfTrue="1" operator="equal">
      <formula>"z"</formula>
    </cfRule>
  </conditionalFormatting>
  <conditionalFormatting sqref="E115">
    <cfRule type="cellIs" dxfId="252" priority="1097" stopIfTrue="1" operator="equal">
      <formula>"z"</formula>
    </cfRule>
  </conditionalFormatting>
  <conditionalFormatting sqref="E183">
    <cfRule type="cellIs" dxfId="251" priority="1093" stopIfTrue="1" operator="equal">
      <formula>"z"</formula>
    </cfRule>
  </conditionalFormatting>
  <conditionalFormatting sqref="E133">
    <cfRule type="cellIs" dxfId="250" priority="1095" stopIfTrue="1" operator="equal">
      <formula>"z"</formula>
    </cfRule>
  </conditionalFormatting>
  <conditionalFormatting sqref="E171 E164 E157">
    <cfRule type="cellIs" dxfId="249" priority="1092" stopIfTrue="1" operator="equal">
      <formula>"z"</formula>
    </cfRule>
  </conditionalFormatting>
  <conditionalFormatting sqref="E162 E176">
    <cfRule type="cellIs" dxfId="248" priority="1091" stopIfTrue="1" operator="equal">
      <formula>"z"</formula>
    </cfRule>
  </conditionalFormatting>
  <conditionalFormatting sqref="E161">
    <cfRule type="cellIs" dxfId="247" priority="1090" stopIfTrue="1" operator="equal">
      <formula>"z"</formula>
    </cfRule>
  </conditionalFormatting>
  <conditionalFormatting sqref="E169">
    <cfRule type="cellIs" dxfId="246" priority="1089" stopIfTrue="1" operator="equal">
      <formula>"z"</formula>
    </cfRule>
  </conditionalFormatting>
  <conditionalFormatting sqref="E160">
    <cfRule type="cellIs" dxfId="245" priority="1088" stopIfTrue="1" operator="equal">
      <formula>"z"</formula>
    </cfRule>
  </conditionalFormatting>
  <conditionalFormatting sqref="E155">
    <cfRule type="cellIs" dxfId="244" priority="1087" stopIfTrue="1" operator="equal">
      <formula>"z"</formula>
    </cfRule>
  </conditionalFormatting>
  <conditionalFormatting sqref="E81">
    <cfRule type="cellIs" dxfId="243" priority="963" stopIfTrue="1" operator="equal">
      <formula>"z"</formula>
    </cfRule>
  </conditionalFormatting>
  <conditionalFormatting sqref="E116">
    <cfRule type="cellIs" dxfId="242" priority="962" stopIfTrue="1" operator="equal">
      <formula>"z"</formula>
    </cfRule>
  </conditionalFormatting>
  <conditionalFormatting sqref="F70:G70">
    <cfRule type="cellIs" dxfId="241" priority="745" stopIfTrue="1" operator="equal">
      <formula>"z"</formula>
    </cfRule>
  </conditionalFormatting>
  <conditionalFormatting sqref="F73">
    <cfRule type="cellIs" dxfId="240" priority="743" stopIfTrue="1" operator="equal">
      <formula>"z"</formula>
    </cfRule>
  </conditionalFormatting>
  <conditionalFormatting sqref="O58">
    <cfRule type="cellIs" dxfId="239" priority="732" stopIfTrue="1" operator="equal">
      <formula>"z"</formula>
    </cfRule>
  </conditionalFormatting>
  <conditionalFormatting sqref="O58">
    <cfRule type="cellIs" dxfId="238" priority="733" stopIfTrue="1" operator="equal">
      <formula>"z"</formula>
    </cfRule>
  </conditionalFormatting>
  <conditionalFormatting sqref="N59">
    <cfRule type="cellIs" dxfId="237" priority="731" stopIfTrue="1" operator="equal">
      <formula>"z"</formula>
    </cfRule>
  </conditionalFormatting>
  <conditionalFormatting sqref="N66">
    <cfRule type="cellIs" dxfId="236" priority="730" stopIfTrue="1" operator="equal">
      <formula>"z"</formula>
    </cfRule>
  </conditionalFormatting>
  <conditionalFormatting sqref="N73">
    <cfRule type="cellIs" dxfId="235" priority="729" stopIfTrue="1" operator="equal">
      <formula>"z"</formula>
    </cfRule>
  </conditionalFormatting>
  <conditionalFormatting sqref="O65">
    <cfRule type="cellIs" dxfId="234" priority="726" stopIfTrue="1" operator="equal">
      <formula>"z"</formula>
    </cfRule>
  </conditionalFormatting>
  <conditionalFormatting sqref="O65">
    <cfRule type="cellIs" dxfId="233" priority="727" stopIfTrue="1" operator="equal">
      <formula>"z"</formula>
    </cfRule>
  </conditionalFormatting>
  <conditionalFormatting sqref="N81">
    <cfRule type="cellIs" dxfId="232" priority="724" stopIfTrue="1" operator="equal">
      <formula>"z"</formula>
    </cfRule>
  </conditionalFormatting>
  <conditionalFormatting sqref="N88">
    <cfRule type="cellIs" dxfId="231" priority="723" stopIfTrue="1" operator="equal">
      <formula>"z"</formula>
    </cfRule>
  </conditionalFormatting>
  <conditionalFormatting sqref="N95">
    <cfRule type="cellIs" dxfId="230" priority="722" stopIfTrue="1" operator="equal">
      <formula>"z"</formula>
    </cfRule>
  </conditionalFormatting>
  <conditionalFormatting sqref="N102">
    <cfRule type="cellIs" dxfId="229" priority="721" stopIfTrue="1" operator="equal">
      <formula>"z"</formula>
    </cfRule>
  </conditionalFormatting>
  <conditionalFormatting sqref="N109">
    <cfRule type="cellIs" dxfId="228" priority="720" stopIfTrue="1" operator="equal">
      <formula>"z"</formula>
    </cfRule>
  </conditionalFormatting>
  <conditionalFormatting sqref="N103">
    <cfRule type="cellIs" dxfId="227" priority="714" stopIfTrue="1" operator="equal">
      <formula>"z"</formula>
    </cfRule>
  </conditionalFormatting>
  <conditionalFormatting sqref="O108">
    <cfRule type="cellIs" dxfId="226" priority="709" stopIfTrue="1" operator="equal">
      <formula>"z"</formula>
    </cfRule>
  </conditionalFormatting>
  <conditionalFormatting sqref="O108">
    <cfRule type="cellIs" dxfId="225" priority="708" stopIfTrue="1" operator="equal">
      <formula>"z"</formula>
    </cfRule>
  </conditionalFormatting>
  <conditionalFormatting sqref="O116">
    <cfRule type="cellIs" dxfId="224" priority="707" stopIfTrue="1" operator="equal">
      <formula>"z"</formula>
    </cfRule>
  </conditionalFormatting>
  <conditionalFormatting sqref="O116">
    <cfRule type="cellIs" dxfId="223" priority="706" stopIfTrue="1" operator="equal">
      <formula>"z"</formula>
    </cfRule>
  </conditionalFormatting>
  <conditionalFormatting sqref="O123">
    <cfRule type="cellIs" dxfId="222" priority="705" stopIfTrue="1" operator="equal">
      <formula>"z"</formula>
    </cfRule>
  </conditionalFormatting>
  <conditionalFormatting sqref="O123">
    <cfRule type="cellIs" dxfId="221" priority="704" stopIfTrue="1" operator="equal">
      <formula>"z"</formula>
    </cfRule>
  </conditionalFormatting>
  <conditionalFormatting sqref="E50">
    <cfRule type="cellIs" dxfId="220" priority="695" stopIfTrue="1" operator="equal">
      <formula>"z"</formula>
    </cfRule>
  </conditionalFormatting>
  <conditionalFormatting sqref="E52">
    <cfRule type="cellIs" dxfId="219" priority="693" stopIfTrue="1" operator="equal">
      <formula>"z"</formula>
    </cfRule>
  </conditionalFormatting>
  <conditionalFormatting sqref="N51">
    <cfRule type="cellIs" dxfId="218" priority="692" stopIfTrue="1" operator="equal">
      <formula>"z"</formula>
    </cfRule>
  </conditionalFormatting>
  <conditionalFormatting sqref="N116">
    <cfRule type="cellIs" dxfId="217" priority="691" stopIfTrue="1" operator="equal">
      <formula>"z"</formula>
    </cfRule>
  </conditionalFormatting>
  <conditionalFormatting sqref="P144">
    <cfRule type="cellIs" dxfId="216" priority="687" stopIfTrue="1" operator="equal">
      <formula>"z"</formula>
    </cfRule>
  </conditionalFormatting>
  <conditionalFormatting sqref="O144">
    <cfRule type="cellIs" dxfId="215" priority="689" stopIfTrue="1" operator="equal">
      <formula>"z"</formula>
    </cfRule>
  </conditionalFormatting>
  <conditionalFormatting sqref="N144">
    <cfRule type="cellIs" dxfId="214" priority="688" stopIfTrue="1" operator="equal">
      <formula>"z"</formula>
    </cfRule>
  </conditionalFormatting>
  <conditionalFormatting sqref="N96">
    <cfRule type="cellIs" dxfId="213" priority="683" stopIfTrue="1" operator="equal">
      <formula>"z"</formula>
    </cfRule>
  </conditionalFormatting>
  <conditionalFormatting sqref="N110">
    <cfRule type="cellIs" dxfId="212" priority="682" stopIfTrue="1" operator="equal">
      <formula>"z"</formula>
    </cfRule>
  </conditionalFormatting>
  <conditionalFormatting sqref="N125">
    <cfRule type="cellIs" dxfId="211" priority="681" stopIfTrue="1" operator="equal">
      <formula>"z"</formula>
    </cfRule>
  </conditionalFormatting>
  <conditionalFormatting sqref="N139">
    <cfRule type="cellIs" dxfId="210" priority="680" stopIfTrue="1" operator="equal">
      <formula>"z"</formula>
    </cfRule>
  </conditionalFormatting>
  <conditionalFormatting sqref="N146">
    <cfRule type="cellIs" dxfId="209" priority="679" stopIfTrue="1" operator="equal">
      <formula>"z"</formula>
    </cfRule>
  </conditionalFormatting>
  <conditionalFormatting sqref="N153">
    <cfRule type="cellIs" dxfId="208" priority="678" stopIfTrue="1" operator="equal">
      <formula>"z"</formula>
    </cfRule>
  </conditionalFormatting>
  <conditionalFormatting sqref="N154">
    <cfRule type="cellIs" dxfId="207" priority="677" stopIfTrue="1" operator="equal">
      <formula>"z"</formula>
    </cfRule>
  </conditionalFormatting>
  <conditionalFormatting sqref="N168">
    <cfRule type="cellIs" dxfId="206" priority="676" stopIfTrue="1" operator="equal">
      <formula>"z"</formula>
    </cfRule>
  </conditionalFormatting>
  <conditionalFormatting sqref="N173">
    <cfRule type="cellIs" dxfId="205" priority="675" stopIfTrue="1" operator="equal">
      <formula>"z"</formula>
    </cfRule>
  </conditionalFormatting>
  <conditionalFormatting sqref="N182">
    <cfRule type="cellIs" dxfId="204" priority="674" stopIfTrue="1" operator="equal">
      <formula>"z"</formula>
    </cfRule>
  </conditionalFormatting>
  <conditionalFormatting sqref="N58">
    <cfRule type="cellIs" dxfId="203" priority="672" stopIfTrue="1" operator="equal">
      <formula>"z"</formula>
    </cfRule>
  </conditionalFormatting>
  <conditionalFormatting sqref="N58">
    <cfRule type="cellIs" dxfId="202" priority="673" stopIfTrue="1" operator="equal">
      <formula>"z"</formula>
    </cfRule>
  </conditionalFormatting>
  <conditionalFormatting sqref="N72">
    <cfRule type="cellIs" dxfId="201" priority="670" stopIfTrue="1" operator="equal">
      <formula>"z"</formula>
    </cfRule>
  </conditionalFormatting>
  <conditionalFormatting sqref="N72">
    <cfRule type="cellIs" dxfId="200" priority="671" stopIfTrue="1" operator="equal">
      <formula>"z"</formula>
    </cfRule>
  </conditionalFormatting>
  <conditionalFormatting sqref="O80">
    <cfRule type="cellIs" dxfId="199" priority="668" stopIfTrue="1" operator="equal">
      <formula>"z"</formula>
    </cfRule>
  </conditionalFormatting>
  <conditionalFormatting sqref="O80">
    <cfRule type="cellIs" dxfId="198" priority="669" stopIfTrue="1" operator="equal">
      <formula>"z"</formula>
    </cfRule>
  </conditionalFormatting>
  <conditionalFormatting sqref="N80">
    <cfRule type="cellIs" dxfId="197" priority="666" stopIfTrue="1" operator="equal">
      <formula>"z"</formula>
    </cfRule>
  </conditionalFormatting>
  <conditionalFormatting sqref="N80">
    <cfRule type="cellIs" dxfId="196" priority="667" stopIfTrue="1" operator="equal">
      <formula>"z"</formula>
    </cfRule>
  </conditionalFormatting>
  <conditionalFormatting sqref="N94">
    <cfRule type="cellIs" dxfId="195" priority="665" stopIfTrue="1" operator="equal">
      <formula>"z"</formula>
    </cfRule>
  </conditionalFormatting>
  <conditionalFormatting sqref="N94">
    <cfRule type="cellIs" dxfId="194" priority="664" stopIfTrue="1" operator="equal">
      <formula>"z"</formula>
    </cfRule>
  </conditionalFormatting>
  <conditionalFormatting sqref="N108">
    <cfRule type="cellIs" dxfId="193" priority="663" stopIfTrue="1" operator="equal">
      <formula>"z"</formula>
    </cfRule>
  </conditionalFormatting>
  <conditionalFormatting sqref="N108">
    <cfRule type="cellIs" dxfId="192" priority="662" stopIfTrue="1" operator="equal">
      <formula>"z"</formula>
    </cfRule>
  </conditionalFormatting>
  <conditionalFormatting sqref="N123">
    <cfRule type="cellIs" dxfId="191" priority="661" stopIfTrue="1" operator="equal">
      <formula>"z"</formula>
    </cfRule>
  </conditionalFormatting>
  <conditionalFormatting sqref="N123">
    <cfRule type="cellIs" dxfId="190" priority="660" stopIfTrue="1" operator="equal">
      <formula>"z"</formula>
    </cfRule>
  </conditionalFormatting>
  <conditionalFormatting sqref="N137">
    <cfRule type="cellIs" dxfId="189" priority="659" stopIfTrue="1" operator="equal">
      <formula>"z"</formula>
    </cfRule>
  </conditionalFormatting>
  <conditionalFormatting sqref="N152">
    <cfRule type="cellIs" dxfId="188" priority="658" stopIfTrue="1" operator="equal">
      <formula>"z"</formula>
    </cfRule>
  </conditionalFormatting>
  <conditionalFormatting sqref="N152">
    <cfRule type="cellIs" dxfId="187" priority="657" stopIfTrue="1" operator="equal">
      <formula>"z"</formula>
    </cfRule>
  </conditionalFormatting>
  <conditionalFormatting sqref="N166">
    <cfRule type="cellIs" dxfId="186" priority="656" stopIfTrue="1" operator="equal">
      <formula>"z"</formula>
    </cfRule>
  </conditionalFormatting>
  <conditionalFormatting sqref="N166">
    <cfRule type="cellIs" dxfId="185" priority="655" stopIfTrue="1" operator="equal">
      <formula>"z"</formula>
    </cfRule>
  </conditionalFormatting>
  <conditionalFormatting sqref="N180">
    <cfRule type="cellIs" dxfId="184" priority="654" stopIfTrue="1" operator="equal">
      <formula>"z"</formula>
    </cfRule>
  </conditionalFormatting>
  <conditionalFormatting sqref="N67">
    <cfRule type="cellIs" dxfId="183" priority="653" stopIfTrue="1" operator="equal">
      <formula>"z"</formula>
    </cfRule>
  </conditionalFormatting>
  <conditionalFormatting sqref="N74">
    <cfRule type="cellIs" dxfId="182" priority="652" stopIfTrue="1" operator="equal">
      <formula>"z"</formula>
    </cfRule>
  </conditionalFormatting>
  <conditionalFormatting sqref="N82">
    <cfRule type="cellIs" dxfId="181" priority="651" stopIfTrue="1" operator="equal">
      <formula>"z"</formula>
    </cfRule>
  </conditionalFormatting>
  <conditionalFormatting sqref="N65">
    <cfRule type="cellIs" dxfId="180" priority="648" stopIfTrue="1" operator="equal">
      <formula>"z"</formula>
    </cfRule>
  </conditionalFormatting>
  <conditionalFormatting sqref="N65">
    <cfRule type="cellIs" dxfId="179" priority="649" stopIfTrue="1" operator="equal">
      <formula>"z"</formula>
    </cfRule>
  </conditionalFormatting>
  <conditionalFormatting sqref="O87">
    <cfRule type="cellIs" dxfId="178" priority="646" stopIfTrue="1" operator="equal">
      <formula>"z"</formula>
    </cfRule>
  </conditionalFormatting>
  <conditionalFormatting sqref="O87">
    <cfRule type="cellIs" dxfId="177" priority="647" stopIfTrue="1" operator="equal">
      <formula>"z"</formula>
    </cfRule>
  </conditionalFormatting>
  <conditionalFormatting sqref="N87">
    <cfRule type="cellIs" dxfId="176" priority="644" stopIfTrue="1" operator="equal">
      <formula>"z"</formula>
    </cfRule>
  </conditionalFormatting>
  <conditionalFormatting sqref="N87">
    <cfRule type="cellIs" dxfId="175" priority="645" stopIfTrue="1" operator="equal">
      <formula>"z"</formula>
    </cfRule>
  </conditionalFormatting>
  <conditionalFormatting sqref="N101">
    <cfRule type="cellIs" dxfId="174" priority="643" stopIfTrue="1" operator="equal">
      <formula>"z"</formula>
    </cfRule>
  </conditionalFormatting>
  <conditionalFormatting sqref="N130">
    <cfRule type="cellIs" dxfId="173" priority="642" stopIfTrue="1" operator="equal">
      <formula>"z"</formula>
    </cfRule>
  </conditionalFormatting>
  <conditionalFormatting sqref="F175">
    <cfRule type="cellIs" dxfId="172" priority="641" stopIfTrue="1" operator="equal">
      <formula>"z"</formula>
    </cfRule>
  </conditionalFormatting>
  <conditionalFormatting sqref="F138">
    <cfRule type="cellIs" dxfId="171" priority="640" stopIfTrue="1" operator="equal">
      <formula>"z"</formula>
    </cfRule>
  </conditionalFormatting>
  <conditionalFormatting sqref="E51">
    <cfRule type="cellIs" dxfId="170" priority="1" stopIfTrue="1" operator="equal">
      <formula>"z"</formula>
    </cfRule>
  </conditionalFormatting>
  <hyperlinks>
    <hyperlink ref="N107" location="FTSOPAS!A183" tooltip="Ficha Técnica" display="FT"/>
    <hyperlink ref="N115" location="FTSOPAS!A33" tooltip="Ficha Técnica" display="FT"/>
    <hyperlink ref="N122" location="FTSOPAS!A408" tooltip="Ficha Técnica" display="FT"/>
    <hyperlink ref="N100" location="FTSOPAS!A158" tooltip="Ficha Técnica" display="FT"/>
    <hyperlink ref="N129" location="FTSOPAS!A508" tooltip="Ficha Técnica" display="FT"/>
    <hyperlink ref="N136" location="FTSOPAS!A558" tooltip="Ficha Técnica" display="FT"/>
    <hyperlink ref="N165" location="FTSOPAS!A283" tooltip="Ficha Técnica" display="FT"/>
    <hyperlink ref="N172" location="FTSOPAS!A158" tooltip="Ficha Técnica" display="FT"/>
    <hyperlink ref="N79" location="FTSOPAS!A258" display="FT"/>
    <hyperlink ref="N51" location="FTPEIXE!A534" tooltip="Ficha Técnica" display="FT"/>
    <hyperlink ref="N53" location="FTSOBREMESAS!A108" tooltip="Ficha Técnica" display="FT"/>
    <hyperlink ref="N50" location="FTSOPAS!A58" tooltip="Ficha Técnica" display="FT"/>
    <hyperlink ref="N71" location="FTSOPAS!A408" tooltip="Ficha Técnica" display="FT"/>
    <hyperlink ref="N86" location="FTSOPAS!A283" tooltip="Ficha Técnica" display="FT"/>
    <hyperlink ref="N93" location="FTSOPAS!A233" tooltip="Ficha Técnica" display="FT"/>
    <hyperlink ref="N118" location="FTSOBREMESAS!A158" tooltip="Ficha Técnica" display="FT"/>
    <hyperlink ref="N143" location="FTSOPAS!A83" display="FT"/>
    <hyperlink ref="N179" location="FTSOPAS!A583" tooltip="Ficha Técnica" display="FT"/>
    <hyperlink ref="N52" location="FTHORTÍCOLAS!A8" tooltip="Ficha Técnica" display="FT"/>
    <hyperlink ref="N131" location="FTHORTÍCOLAS!A1" tooltip="Ficha Técnica" display="FT"/>
    <hyperlink ref="N138" location="FTHORTÍCOLAS!A8" tooltip="Ficha Técnica" display="FT"/>
    <hyperlink ref="N174" location="FTHORTÍCOLAS!A8" tooltip="Ficha Técnica" display="FT"/>
    <hyperlink ref="N181" location="FTHORTÍCOLAS!A8" tooltip="Ficha Técnica" display="FT"/>
    <hyperlink ref="N60" location="FTSOBREMESAS!A208" tooltip="Ficha Técnica" display="FT"/>
    <hyperlink ref="N58" location="'FTPRATOS CARNE'!A134" tooltip="Ficha Técnica" display="C"/>
    <hyperlink ref="N108" location="'FTPRATOS CARNE'!A184" tooltip="Ficha Técnica" display="C"/>
    <hyperlink ref="N151" location="FTSOPAS!A233" tooltip="Ficha Técnica" display="FT"/>
    <hyperlink ref="N145" location="FTHORTÍCOLAS!A8" tooltip="Ficha Técnica" display="FT"/>
    <hyperlink ref="N137" location="'FTPRATOS CARNE'!A609" tooltip="Ficha Técnica" display="C"/>
    <hyperlink ref="N72" location="'FTPRATOS CARNE'!A334" tooltip="Ficha Técnica" display="C"/>
    <hyperlink ref="N101" location="FTPEIXE!A409" display="FT"/>
    <hyperlink ref="N116" location="FTPEIXE!A9" tooltip="Ficha Técnica" display="FT"/>
    <hyperlink ref="O152" location="FTACOMPANHAMENTOS!A134" tooltip="Ficha Técnica" display="A"/>
    <hyperlink ref="N152" location="'FTPRATOS CARNE'!A812" tooltip="Ficha Técnica" display="C"/>
    <hyperlink ref="N166" location="'FTPRATOS CARNE'!A9" tooltip="Ficha Técnica" display="C"/>
    <hyperlink ref="O166" location="FTACOMPANHAMENTOS!A283" tooltip="Ficha Técnica" display="A"/>
    <hyperlink ref="N173" location="FTPEIXE!A384" tooltip="Ficha Técnica" display="FT"/>
    <hyperlink ref="N180" location="'FTPRATOS CARNE'!A34" tooltip="Ficha Técnica" display="FT"/>
    <hyperlink ref="N64" location="FTSOPAS!A383" tooltip="Ficha Técnica" display="FT"/>
    <hyperlink ref="N57" location="FTSOPAS!A108" tooltip="Ficha Técnica" display="FT"/>
    <hyperlink ref="N65" location="FTPEIXE!A109" tooltip="Ficha Técnica" display="P"/>
    <hyperlink ref="O65" location="FTACOMPANHAMENTOS!A84" tooltip="Ficha Técnica" display="A"/>
    <hyperlink ref="N94" location="'FTPRATOS CARNE'!A434" tooltip="Ficha Técnica" display="C"/>
    <hyperlink ref="O94" location="FTACOMPANHAMENTOS!A134" tooltip="Ficha Técnica" display="A"/>
    <hyperlink ref="N117" location="FTHORTÍCOLAS!A8" tooltip="Ficha Técnica" display="FT"/>
    <hyperlink ref="N123" location="'FTPRATOS CARNE'!A787" tooltip="Ficha Técnica" display="C"/>
    <hyperlink ref="N124" location="FTHORTÍCOLAS!A8" tooltip="Ficha Técnica" display="FT"/>
    <hyperlink ref="N132" location="FTSOBREMESAS!A233" tooltip="Ficha Técnica" display="FT"/>
    <hyperlink ref="O137" location="FTACOMPANHAMENTOS!A134" tooltip="Ficha Técnica" display="A"/>
    <hyperlink ref="N167" location="FTHORTÍCOLAS!A8" tooltip="Ficha Técnica" display="FT"/>
    <hyperlink ref="N175" location="FTSOBREMESAS!A258" tooltip="Ficha Técnica" display="FT"/>
    <hyperlink ref="O72" location="FTACOMPANHAMENTOS!A208" tooltip="Ficha Técnica" display="A"/>
    <hyperlink ref="O58" location="FTACOMPANHAMENTOS!A308" tooltip="Ficha Técnica" display="A"/>
    <hyperlink ref="N59" location="FTHORTÍCOLAS!A8" tooltip="Ficha Técnica" display="FT"/>
    <hyperlink ref="N66" location="FTHORTÍCOLAS!A8" tooltip="Ficha Técnica" display="FT"/>
    <hyperlink ref="N73" location="FTHORTÍCOLAS!A8" tooltip="Ficha Técnica" display="FT"/>
    <hyperlink ref="N81" location="FTHORTÍCOLAS!A8" tooltip="Ficha Técnica" display="FT"/>
    <hyperlink ref="N88" location="FTHORTÍCOLAS!A8" tooltip="Ficha Técnica" display="FT"/>
    <hyperlink ref="N95" location="FTHORTÍCOLAS!A8" tooltip="Ficha Técnica" display="FT"/>
    <hyperlink ref="N102" location="FTHORTÍCOLAS!A8" tooltip="Ficha Técnica" display="FT"/>
    <hyperlink ref="N109" location="FTHORTÍCOLAS!A8" tooltip="Ficha Técnica" display="FT"/>
    <hyperlink ref="N103" location="FTSOBREMESAS!A183" tooltip="Ficha Técnica" display="FT"/>
    <hyperlink ref="O108" location="FTACOMPANHAMENTOS!A283" tooltip="Ficha Técnica" display="A"/>
    <hyperlink ref="O116" location="FTACOMPANHAMENTOS!A258" tooltip="Ficha Técnica" display="A"/>
    <hyperlink ref="O123" location="FTACOMPANHAMENTOS!A208" tooltip="Ficha Técnica" display="A"/>
    <hyperlink ref="N70" location="FTSOPAS!A33" display="FT"/>
    <hyperlink ref="N144" location="FTPEIXE!A284" tooltip="Ficha Técnica" display="P"/>
    <hyperlink ref="O144" location="FTACOMPANHAMENTOS!A9" tooltip="Ficha Técnica" display="A"/>
    <hyperlink ref="P144" location="FTHORTÍCOLAS!A83" tooltip="Ficha Técnica" display="H"/>
    <hyperlink ref="N96" location="FTSOBREMESAS!A208" tooltip="Ficha Técnica" display="FT"/>
    <hyperlink ref="N110" location="FTSOBREMESAS!A208" tooltip="Ficha Técnica" display="FT"/>
    <hyperlink ref="N125" location="FTSOBREMESAS!A208" tooltip="Ficha Técnica" display="FT"/>
    <hyperlink ref="N139" location="FTSOBREMESAS!A208" tooltip="Ficha Técnica" display="FT"/>
    <hyperlink ref="N146" location="FTSOBREMESAS!A208" tooltip="Ficha Técnica" display="FT"/>
    <hyperlink ref="N153" location="FTHORTÍCOLAS!A8" tooltip="Ficha Técnica" display="FT"/>
    <hyperlink ref="N154" location="FTSOBREMESAS!A208" tooltip="Ficha Técnica" display="FT"/>
    <hyperlink ref="N168" location="FTSOBREMESAS!A208" tooltip="Ficha Técnica" display="FT"/>
    <hyperlink ref="N182" location="FTSOBREMESAS!A208" tooltip="Ficha Técnica" display="FT"/>
    <hyperlink ref="N80" location="'FTPRATOS CARNE'!A59" tooltip="Ficha Técnica" display="C"/>
    <hyperlink ref="O80" location="FTACOMPANHAMENTOS!A208" tooltip="Ficha Técnica" display="A"/>
    <hyperlink ref="N67" location="FTSOBREMESAS!A208" tooltip="Ficha Técnica" display="FT"/>
    <hyperlink ref="N74" location="FTSOBREMESAS!A208" tooltip="Ficha Técnica" display="FT"/>
    <hyperlink ref="N82" location="FTSOBREMESAS!A208" tooltip="Ficha Técnica" display="FT"/>
    <hyperlink ref="N89" location="FTSOBREMESAS!A133" display="FT"/>
    <hyperlink ref="N87" location="FTPEIXE!A109" tooltip="Ficha Técnica" display="P"/>
    <hyperlink ref="O87" location="FTACOMPANHAMENTOS!A109" tooltip="Ficha Técnica" display="A"/>
    <hyperlink ref="N130" location="FTPEIXE!A559" display="FT"/>
  </hyperlinks>
  <printOptions horizontalCentered="1" verticalCentered="1"/>
  <pageMargins left="0.23622047244094488" right="0.23622047244094488" top="0.74803149606299213" bottom="0.74803149606299213" header="0.31496062992125984" footer="0.31496062992125984"/>
  <pageSetup paperSize="9" scale="70" fitToHeight="0" orientation="portrait" r:id="rId1"/>
  <headerFooter alignWithMargins="0"/>
  <rowBreaks count="3" manualBreakCount="3">
    <brk id="76" max="12" man="1"/>
    <brk id="112" max="12" man="1"/>
    <brk id="148" max="12"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O184"/>
  <sheetViews>
    <sheetView tabSelected="1" topLeftCell="A134" zoomScaleNormal="100" zoomScaleSheetLayoutView="90" zoomScalePageLayoutView="50" workbookViewId="0">
      <selection activeCell="P137" sqref="P137"/>
    </sheetView>
  </sheetViews>
  <sheetFormatPr defaultColWidth="8.85546875" defaultRowHeight="20.100000000000001" customHeight="1"/>
  <cols>
    <col min="1" max="1" width="6.42578125" style="57" customWidth="1"/>
    <col min="2" max="2" width="0.85546875" style="58" customWidth="1"/>
    <col min="3" max="3" width="18.140625" style="59" customWidth="1"/>
    <col min="4" max="4" width="1.28515625" style="58" customWidth="1"/>
    <col min="5" max="5" width="63.140625" style="93" customWidth="1"/>
    <col min="6" max="6" width="7.140625" style="95" bestFit="1" customWidth="1"/>
    <col min="7" max="8" width="6.42578125" style="95" customWidth="1"/>
    <col min="9" max="9" width="6.85546875" style="95" customWidth="1"/>
    <col min="10" max="12" width="6.42578125" style="95" customWidth="1"/>
    <col min="13" max="13" width="6.7109375" style="95" bestFit="1" customWidth="1"/>
    <col min="14" max="14" width="8.42578125" style="97" customWidth="1"/>
    <col min="15" max="15" width="8.42578125" style="213" customWidth="1"/>
    <col min="16" max="16" width="15.7109375" style="213" bestFit="1" customWidth="1"/>
    <col min="17" max="17" width="10" style="213" bestFit="1" customWidth="1"/>
    <col min="18" max="18" width="3.85546875" style="213" hidden="1" customWidth="1"/>
    <col min="19" max="19" width="6" style="213" hidden="1" customWidth="1"/>
    <col min="20" max="20" width="4.85546875" style="213" hidden="1" customWidth="1"/>
    <col min="21" max="22" width="3.85546875" style="213" hidden="1" customWidth="1"/>
    <col min="23" max="27" width="8.85546875" style="213" hidden="1" customWidth="1"/>
    <col min="28" max="28" width="8.85546875" style="266" customWidth="1"/>
    <col min="29" max="29" width="8.85546875" style="266"/>
    <col min="30" max="30" width="8.85546875" style="76"/>
    <col min="31" max="31" width="6.7109375" style="76" customWidth="1"/>
    <col min="32" max="35" width="8.85546875" style="76"/>
    <col min="36" max="36" width="16.7109375" style="76" customWidth="1"/>
    <col min="37" max="244" width="8.85546875" style="76"/>
    <col min="245" max="245" width="6.42578125" style="76" customWidth="1"/>
    <col min="246" max="246" width="0.85546875" style="76" customWidth="1"/>
    <col min="247" max="247" width="14" style="76" bestFit="1" customWidth="1"/>
    <col min="248" max="248" width="1.28515625" style="76" customWidth="1"/>
    <col min="249" max="249" width="63.140625" style="76" customWidth="1"/>
    <col min="250" max="250" width="7.140625" style="76" bestFit="1" customWidth="1"/>
    <col min="251" max="252" width="6.42578125" style="76" customWidth="1"/>
    <col min="253" max="253" width="6.85546875" style="76" customWidth="1"/>
    <col min="254" max="257" width="6.42578125" style="76" customWidth="1"/>
    <col min="258" max="259" width="8.42578125" style="76" customWidth="1"/>
    <col min="260" max="260" width="11.28515625" style="76" customWidth="1"/>
    <col min="261" max="261" width="9.7109375" style="76" customWidth="1"/>
    <col min="262" max="262" width="8.42578125" style="76" customWidth="1"/>
    <col min="263" max="263" width="6.28515625" style="76" customWidth="1"/>
    <col min="264" max="264" width="6" style="76" bestFit="1" customWidth="1"/>
    <col min="265" max="265" width="4.85546875" style="76" bestFit="1" customWidth="1"/>
    <col min="266" max="266" width="3.85546875" style="76" bestFit="1" customWidth="1"/>
    <col min="267" max="267" width="6" style="76" bestFit="1" customWidth="1"/>
    <col min="268" max="268" width="4.85546875" style="76" bestFit="1" customWidth="1"/>
    <col min="269" max="270" width="3.85546875" style="76" bestFit="1" customWidth="1"/>
    <col min="271" max="500" width="8.85546875" style="76"/>
    <col min="501" max="501" width="6.42578125" style="76" customWidth="1"/>
    <col min="502" max="502" width="0.85546875" style="76" customWidth="1"/>
    <col min="503" max="503" width="14" style="76" bestFit="1" customWidth="1"/>
    <col min="504" max="504" width="1.28515625" style="76" customWidth="1"/>
    <col min="505" max="505" width="63.140625" style="76" customWidth="1"/>
    <col min="506" max="506" width="7.140625" style="76" bestFit="1" customWidth="1"/>
    <col min="507" max="508" width="6.42578125" style="76" customWidth="1"/>
    <col min="509" max="509" width="6.85546875" style="76" customWidth="1"/>
    <col min="510" max="513" width="6.42578125" style="76" customWidth="1"/>
    <col min="514" max="515" width="8.42578125" style="76" customWidth="1"/>
    <col min="516" max="516" width="11.28515625" style="76" customWidth="1"/>
    <col min="517" max="517" width="9.7109375" style="76" customWidth="1"/>
    <col min="518" max="518" width="8.42578125" style="76" customWidth="1"/>
    <col min="519" max="519" width="6.28515625" style="76" customWidth="1"/>
    <col min="520" max="520" width="6" style="76" bestFit="1" customWidth="1"/>
    <col min="521" max="521" width="4.85546875" style="76" bestFit="1" customWidth="1"/>
    <col min="522" max="522" width="3.85546875" style="76" bestFit="1" customWidth="1"/>
    <col min="523" max="523" width="6" style="76" bestFit="1" customWidth="1"/>
    <col min="524" max="524" width="4.85546875" style="76" bestFit="1" customWidth="1"/>
    <col min="525" max="526" width="3.85546875" style="76" bestFit="1" customWidth="1"/>
    <col min="527" max="756" width="8.85546875" style="76"/>
    <col min="757" max="757" width="6.42578125" style="76" customWidth="1"/>
    <col min="758" max="758" width="0.85546875" style="76" customWidth="1"/>
    <col min="759" max="759" width="14" style="76" bestFit="1" customWidth="1"/>
    <col min="760" max="760" width="1.28515625" style="76" customWidth="1"/>
    <col min="761" max="761" width="63.140625" style="76" customWidth="1"/>
    <col min="762" max="762" width="7.140625" style="76" bestFit="1" customWidth="1"/>
    <col min="763" max="764" width="6.42578125" style="76" customWidth="1"/>
    <col min="765" max="765" width="6.85546875" style="76" customWidth="1"/>
    <col min="766" max="769" width="6.42578125" style="76" customWidth="1"/>
    <col min="770" max="771" width="8.42578125" style="76" customWidth="1"/>
    <col min="772" max="772" width="11.28515625" style="76" customWidth="1"/>
    <col min="773" max="773" width="9.7109375" style="76" customWidth="1"/>
    <col min="774" max="774" width="8.42578125" style="76" customWidth="1"/>
    <col min="775" max="775" width="6.28515625" style="76" customWidth="1"/>
    <col min="776" max="776" width="6" style="76" bestFit="1" customWidth="1"/>
    <col min="777" max="777" width="4.85546875" style="76" bestFit="1" customWidth="1"/>
    <col min="778" max="778" width="3.85546875" style="76" bestFit="1" customWidth="1"/>
    <col min="779" max="779" width="6" style="76" bestFit="1" customWidth="1"/>
    <col min="780" max="780" width="4.85546875" style="76" bestFit="1" customWidth="1"/>
    <col min="781" max="782" width="3.85546875" style="76" bestFit="1" customWidth="1"/>
    <col min="783" max="1012" width="8.85546875" style="76"/>
    <col min="1013" max="1013" width="6.42578125" style="76" customWidth="1"/>
    <col min="1014" max="1014" width="0.85546875" style="76" customWidth="1"/>
    <col min="1015" max="1015" width="14" style="76" bestFit="1" customWidth="1"/>
    <col min="1016" max="1016" width="1.28515625" style="76" customWidth="1"/>
    <col min="1017" max="1017" width="63.140625" style="76" customWidth="1"/>
    <col min="1018" max="1018" width="7.140625" style="76" bestFit="1" customWidth="1"/>
    <col min="1019" max="1020" width="6.42578125" style="76" customWidth="1"/>
    <col min="1021" max="1021" width="6.85546875" style="76" customWidth="1"/>
    <col min="1022" max="1025" width="6.42578125" style="76" customWidth="1"/>
    <col min="1026" max="1027" width="8.42578125" style="76" customWidth="1"/>
    <col min="1028" max="1028" width="11.28515625" style="76" customWidth="1"/>
    <col min="1029" max="1029" width="9.7109375" style="76" customWidth="1"/>
    <col min="1030" max="1030" width="8.42578125" style="76" customWidth="1"/>
    <col min="1031" max="1031" width="6.28515625" style="76" customWidth="1"/>
    <col min="1032" max="1032" width="6" style="76" bestFit="1" customWidth="1"/>
    <col min="1033" max="1033" width="4.85546875" style="76" bestFit="1" customWidth="1"/>
    <col min="1034" max="1034" width="3.85546875" style="76" bestFit="1" customWidth="1"/>
    <col min="1035" max="1035" width="6" style="76" bestFit="1" customWidth="1"/>
    <col min="1036" max="1036" width="4.85546875" style="76" bestFit="1" customWidth="1"/>
    <col min="1037" max="1038" width="3.85546875" style="76" bestFit="1" customWidth="1"/>
    <col min="1039" max="1268" width="8.85546875" style="76"/>
    <col min="1269" max="1269" width="6.42578125" style="76" customWidth="1"/>
    <col min="1270" max="1270" width="0.85546875" style="76" customWidth="1"/>
    <col min="1271" max="1271" width="14" style="76" bestFit="1" customWidth="1"/>
    <col min="1272" max="1272" width="1.28515625" style="76" customWidth="1"/>
    <col min="1273" max="1273" width="63.140625" style="76" customWidth="1"/>
    <col min="1274" max="1274" width="7.140625" style="76" bestFit="1" customWidth="1"/>
    <col min="1275" max="1276" width="6.42578125" style="76" customWidth="1"/>
    <col min="1277" max="1277" width="6.85546875" style="76" customWidth="1"/>
    <col min="1278" max="1281" width="6.42578125" style="76" customWidth="1"/>
    <col min="1282" max="1283" width="8.42578125" style="76" customWidth="1"/>
    <col min="1284" max="1284" width="11.28515625" style="76" customWidth="1"/>
    <col min="1285" max="1285" width="9.7109375" style="76" customWidth="1"/>
    <col min="1286" max="1286" width="8.42578125" style="76" customWidth="1"/>
    <col min="1287" max="1287" width="6.28515625" style="76" customWidth="1"/>
    <col min="1288" max="1288" width="6" style="76" bestFit="1" customWidth="1"/>
    <col min="1289" max="1289" width="4.85546875" style="76" bestFit="1" customWidth="1"/>
    <col min="1290" max="1290" width="3.85546875" style="76" bestFit="1" customWidth="1"/>
    <col min="1291" max="1291" width="6" style="76" bestFit="1" customWidth="1"/>
    <col min="1292" max="1292" width="4.85546875" style="76" bestFit="1" customWidth="1"/>
    <col min="1293" max="1294" width="3.85546875" style="76" bestFit="1" customWidth="1"/>
    <col min="1295" max="1524" width="8.85546875" style="76"/>
    <col min="1525" max="1525" width="6.42578125" style="76" customWidth="1"/>
    <col min="1526" max="1526" width="0.85546875" style="76" customWidth="1"/>
    <col min="1527" max="1527" width="14" style="76" bestFit="1" customWidth="1"/>
    <col min="1528" max="1528" width="1.28515625" style="76" customWidth="1"/>
    <col min="1529" max="1529" width="63.140625" style="76" customWidth="1"/>
    <col min="1530" max="1530" width="7.140625" style="76" bestFit="1" customWidth="1"/>
    <col min="1531" max="1532" width="6.42578125" style="76" customWidth="1"/>
    <col min="1533" max="1533" width="6.85546875" style="76" customWidth="1"/>
    <col min="1534" max="1537" width="6.42578125" style="76" customWidth="1"/>
    <col min="1538" max="1539" width="8.42578125" style="76" customWidth="1"/>
    <col min="1540" max="1540" width="11.28515625" style="76" customWidth="1"/>
    <col min="1541" max="1541" width="9.7109375" style="76" customWidth="1"/>
    <col min="1542" max="1542" width="8.42578125" style="76" customWidth="1"/>
    <col min="1543" max="1543" width="6.28515625" style="76" customWidth="1"/>
    <col min="1544" max="1544" width="6" style="76" bestFit="1" customWidth="1"/>
    <col min="1545" max="1545" width="4.85546875" style="76" bestFit="1" customWidth="1"/>
    <col min="1546" max="1546" width="3.85546875" style="76" bestFit="1" customWidth="1"/>
    <col min="1547" max="1547" width="6" style="76" bestFit="1" customWidth="1"/>
    <col min="1548" max="1548" width="4.85546875" style="76" bestFit="1" customWidth="1"/>
    <col min="1549" max="1550" width="3.85546875" style="76" bestFit="1" customWidth="1"/>
    <col min="1551" max="1780" width="8.85546875" style="76"/>
    <col min="1781" max="1781" width="6.42578125" style="76" customWidth="1"/>
    <col min="1782" max="1782" width="0.85546875" style="76" customWidth="1"/>
    <col min="1783" max="1783" width="14" style="76" bestFit="1" customWidth="1"/>
    <col min="1784" max="1784" width="1.28515625" style="76" customWidth="1"/>
    <col min="1785" max="1785" width="63.140625" style="76" customWidth="1"/>
    <col min="1786" max="1786" width="7.140625" style="76" bestFit="1" customWidth="1"/>
    <col min="1787" max="1788" width="6.42578125" style="76" customWidth="1"/>
    <col min="1789" max="1789" width="6.85546875" style="76" customWidth="1"/>
    <col min="1790" max="1793" width="6.42578125" style="76" customWidth="1"/>
    <col min="1794" max="1795" width="8.42578125" style="76" customWidth="1"/>
    <col min="1796" max="1796" width="11.28515625" style="76" customWidth="1"/>
    <col min="1797" max="1797" width="9.7109375" style="76" customWidth="1"/>
    <col min="1798" max="1798" width="8.42578125" style="76" customWidth="1"/>
    <col min="1799" max="1799" width="6.28515625" style="76" customWidth="1"/>
    <col min="1800" max="1800" width="6" style="76" bestFit="1" customWidth="1"/>
    <col min="1801" max="1801" width="4.85546875" style="76" bestFit="1" customWidth="1"/>
    <col min="1802" max="1802" width="3.85546875" style="76" bestFit="1" customWidth="1"/>
    <col min="1803" max="1803" width="6" style="76" bestFit="1" customWidth="1"/>
    <col min="1804" max="1804" width="4.85546875" style="76" bestFit="1" customWidth="1"/>
    <col min="1805" max="1806" width="3.85546875" style="76" bestFit="1" customWidth="1"/>
    <col min="1807" max="2036" width="8.85546875" style="76"/>
    <col min="2037" max="2037" width="6.42578125" style="76" customWidth="1"/>
    <col min="2038" max="2038" width="0.85546875" style="76" customWidth="1"/>
    <col min="2039" max="2039" width="14" style="76" bestFit="1" customWidth="1"/>
    <col min="2040" max="2040" width="1.28515625" style="76" customWidth="1"/>
    <col min="2041" max="2041" width="63.140625" style="76" customWidth="1"/>
    <col min="2042" max="2042" width="7.140625" style="76" bestFit="1" customWidth="1"/>
    <col min="2043" max="2044" width="6.42578125" style="76" customWidth="1"/>
    <col min="2045" max="2045" width="6.85546875" style="76" customWidth="1"/>
    <col min="2046" max="2049" width="6.42578125" style="76" customWidth="1"/>
    <col min="2050" max="2051" width="8.42578125" style="76" customWidth="1"/>
    <col min="2052" max="2052" width="11.28515625" style="76" customWidth="1"/>
    <col min="2053" max="2053" width="9.7109375" style="76" customWidth="1"/>
    <col min="2054" max="2054" width="8.42578125" style="76" customWidth="1"/>
    <col min="2055" max="2055" width="6.28515625" style="76" customWidth="1"/>
    <col min="2056" max="2056" width="6" style="76" bestFit="1" customWidth="1"/>
    <col min="2057" max="2057" width="4.85546875" style="76" bestFit="1" customWidth="1"/>
    <col min="2058" max="2058" width="3.85546875" style="76" bestFit="1" customWidth="1"/>
    <col min="2059" max="2059" width="6" style="76" bestFit="1" customWidth="1"/>
    <col min="2060" max="2060" width="4.85546875" style="76" bestFit="1" customWidth="1"/>
    <col min="2061" max="2062" width="3.85546875" style="76" bestFit="1" customWidth="1"/>
    <col min="2063" max="2292" width="8.85546875" style="76"/>
    <col min="2293" max="2293" width="6.42578125" style="76" customWidth="1"/>
    <col min="2294" max="2294" width="0.85546875" style="76" customWidth="1"/>
    <col min="2295" max="2295" width="14" style="76" bestFit="1" customWidth="1"/>
    <col min="2296" max="2296" width="1.28515625" style="76" customWidth="1"/>
    <col min="2297" max="2297" width="63.140625" style="76" customWidth="1"/>
    <col min="2298" max="2298" width="7.140625" style="76" bestFit="1" customWidth="1"/>
    <col min="2299" max="2300" width="6.42578125" style="76" customWidth="1"/>
    <col min="2301" max="2301" width="6.85546875" style="76" customWidth="1"/>
    <col min="2302" max="2305" width="6.42578125" style="76" customWidth="1"/>
    <col min="2306" max="2307" width="8.42578125" style="76" customWidth="1"/>
    <col min="2308" max="2308" width="11.28515625" style="76" customWidth="1"/>
    <col min="2309" max="2309" width="9.7109375" style="76" customWidth="1"/>
    <col min="2310" max="2310" width="8.42578125" style="76" customWidth="1"/>
    <col min="2311" max="2311" width="6.28515625" style="76" customWidth="1"/>
    <col min="2312" max="2312" width="6" style="76" bestFit="1" customWidth="1"/>
    <col min="2313" max="2313" width="4.85546875" style="76" bestFit="1" customWidth="1"/>
    <col min="2314" max="2314" width="3.85546875" style="76" bestFit="1" customWidth="1"/>
    <col min="2315" max="2315" width="6" style="76" bestFit="1" customWidth="1"/>
    <col min="2316" max="2316" width="4.85546875" style="76" bestFit="1" customWidth="1"/>
    <col min="2317" max="2318" width="3.85546875" style="76" bestFit="1" customWidth="1"/>
    <col min="2319" max="2548" width="8.85546875" style="76"/>
    <col min="2549" max="2549" width="6.42578125" style="76" customWidth="1"/>
    <col min="2550" max="2550" width="0.85546875" style="76" customWidth="1"/>
    <col min="2551" max="2551" width="14" style="76" bestFit="1" customWidth="1"/>
    <col min="2552" max="2552" width="1.28515625" style="76" customWidth="1"/>
    <col min="2553" max="2553" width="63.140625" style="76" customWidth="1"/>
    <col min="2554" max="2554" width="7.140625" style="76" bestFit="1" customWidth="1"/>
    <col min="2555" max="2556" width="6.42578125" style="76" customWidth="1"/>
    <col min="2557" max="2557" width="6.85546875" style="76" customWidth="1"/>
    <col min="2558" max="2561" width="6.42578125" style="76" customWidth="1"/>
    <col min="2562" max="2563" width="8.42578125" style="76" customWidth="1"/>
    <col min="2564" max="2564" width="11.28515625" style="76" customWidth="1"/>
    <col min="2565" max="2565" width="9.7109375" style="76" customWidth="1"/>
    <col min="2566" max="2566" width="8.42578125" style="76" customWidth="1"/>
    <col min="2567" max="2567" width="6.28515625" style="76" customWidth="1"/>
    <col min="2568" max="2568" width="6" style="76" bestFit="1" customWidth="1"/>
    <col min="2569" max="2569" width="4.85546875" style="76" bestFit="1" customWidth="1"/>
    <col min="2570" max="2570" width="3.85546875" style="76" bestFit="1" customWidth="1"/>
    <col min="2571" max="2571" width="6" style="76" bestFit="1" customWidth="1"/>
    <col min="2572" max="2572" width="4.85546875" style="76" bestFit="1" customWidth="1"/>
    <col min="2573" max="2574" width="3.85546875" style="76" bestFit="1" customWidth="1"/>
    <col min="2575" max="2804" width="8.85546875" style="76"/>
    <col min="2805" max="2805" width="6.42578125" style="76" customWidth="1"/>
    <col min="2806" max="2806" width="0.85546875" style="76" customWidth="1"/>
    <col min="2807" max="2807" width="14" style="76" bestFit="1" customWidth="1"/>
    <col min="2808" max="2808" width="1.28515625" style="76" customWidth="1"/>
    <col min="2809" max="2809" width="63.140625" style="76" customWidth="1"/>
    <col min="2810" max="2810" width="7.140625" style="76" bestFit="1" customWidth="1"/>
    <col min="2811" max="2812" width="6.42578125" style="76" customWidth="1"/>
    <col min="2813" max="2813" width="6.85546875" style="76" customWidth="1"/>
    <col min="2814" max="2817" width="6.42578125" style="76" customWidth="1"/>
    <col min="2818" max="2819" width="8.42578125" style="76" customWidth="1"/>
    <col min="2820" max="2820" width="11.28515625" style="76" customWidth="1"/>
    <col min="2821" max="2821" width="9.7109375" style="76" customWidth="1"/>
    <col min="2822" max="2822" width="8.42578125" style="76" customWidth="1"/>
    <col min="2823" max="2823" width="6.28515625" style="76" customWidth="1"/>
    <col min="2824" max="2824" width="6" style="76" bestFit="1" customWidth="1"/>
    <col min="2825" max="2825" width="4.85546875" style="76" bestFit="1" customWidth="1"/>
    <col min="2826" max="2826" width="3.85546875" style="76" bestFit="1" customWidth="1"/>
    <col min="2827" max="2827" width="6" style="76" bestFit="1" customWidth="1"/>
    <col min="2828" max="2828" width="4.85546875" style="76" bestFit="1" customWidth="1"/>
    <col min="2829" max="2830" width="3.85546875" style="76" bestFit="1" customWidth="1"/>
    <col min="2831" max="3060" width="8.85546875" style="76"/>
    <col min="3061" max="3061" width="6.42578125" style="76" customWidth="1"/>
    <col min="3062" max="3062" width="0.85546875" style="76" customWidth="1"/>
    <col min="3063" max="3063" width="14" style="76" bestFit="1" customWidth="1"/>
    <col min="3064" max="3064" width="1.28515625" style="76" customWidth="1"/>
    <col min="3065" max="3065" width="63.140625" style="76" customWidth="1"/>
    <col min="3066" max="3066" width="7.140625" style="76" bestFit="1" customWidth="1"/>
    <col min="3067" max="3068" width="6.42578125" style="76" customWidth="1"/>
    <col min="3069" max="3069" width="6.85546875" style="76" customWidth="1"/>
    <col min="3070" max="3073" width="6.42578125" style="76" customWidth="1"/>
    <col min="3074" max="3075" width="8.42578125" style="76" customWidth="1"/>
    <col min="3076" max="3076" width="11.28515625" style="76" customWidth="1"/>
    <col min="3077" max="3077" width="9.7109375" style="76" customWidth="1"/>
    <col min="3078" max="3078" width="8.42578125" style="76" customWidth="1"/>
    <col min="3079" max="3079" width="6.28515625" style="76" customWidth="1"/>
    <col min="3080" max="3080" width="6" style="76" bestFit="1" customWidth="1"/>
    <col min="3081" max="3081" width="4.85546875" style="76" bestFit="1" customWidth="1"/>
    <col min="3082" max="3082" width="3.85546875" style="76" bestFit="1" customWidth="1"/>
    <col min="3083" max="3083" width="6" style="76" bestFit="1" customWidth="1"/>
    <col min="3084" max="3084" width="4.85546875" style="76" bestFit="1" customWidth="1"/>
    <col min="3085" max="3086" width="3.85546875" style="76" bestFit="1" customWidth="1"/>
    <col min="3087" max="3316" width="8.85546875" style="76"/>
    <col min="3317" max="3317" width="6.42578125" style="76" customWidth="1"/>
    <col min="3318" max="3318" width="0.85546875" style="76" customWidth="1"/>
    <col min="3319" max="3319" width="14" style="76" bestFit="1" customWidth="1"/>
    <col min="3320" max="3320" width="1.28515625" style="76" customWidth="1"/>
    <col min="3321" max="3321" width="63.140625" style="76" customWidth="1"/>
    <col min="3322" max="3322" width="7.140625" style="76" bestFit="1" customWidth="1"/>
    <col min="3323" max="3324" width="6.42578125" style="76" customWidth="1"/>
    <col min="3325" max="3325" width="6.85546875" style="76" customWidth="1"/>
    <col min="3326" max="3329" width="6.42578125" style="76" customWidth="1"/>
    <col min="3330" max="3331" width="8.42578125" style="76" customWidth="1"/>
    <col min="3332" max="3332" width="11.28515625" style="76" customWidth="1"/>
    <col min="3333" max="3333" width="9.7109375" style="76" customWidth="1"/>
    <col min="3334" max="3334" width="8.42578125" style="76" customWidth="1"/>
    <col min="3335" max="3335" width="6.28515625" style="76" customWidth="1"/>
    <col min="3336" max="3336" width="6" style="76" bestFit="1" customWidth="1"/>
    <col min="3337" max="3337" width="4.85546875" style="76" bestFit="1" customWidth="1"/>
    <col min="3338" max="3338" width="3.85546875" style="76" bestFit="1" customWidth="1"/>
    <col min="3339" max="3339" width="6" style="76" bestFit="1" customWidth="1"/>
    <col min="3340" max="3340" width="4.85546875" style="76" bestFit="1" customWidth="1"/>
    <col min="3341" max="3342" width="3.85546875" style="76" bestFit="1" customWidth="1"/>
    <col min="3343" max="3572" width="8.85546875" style="76"/>
    <col min="3573" max="3573" width="6.42578125" style="76" customWidth="1"/>
    <col min="3574" max="3574" width="0.85546875" style="76" customWidth="1"/>
    <col min="3575" max="3575" width="14" style="76" bestFit="1" customWidth="1"/>
    <col min="3576" max="3576" width="1.28515625" style="76" customWidth="1"/>
    <col min="3577" max="3577" width="63.140625" style="76" customWidth="1"/>
    <col min="3578" max="3578" width="7.140625" style="76" bestFit="1" customWidth="1"/>
    <col min="3579" max="3580" width="6.42578125" style="76" customWidth="1"/>
    <col min="3581" max="3581" width="6.85546875" style="76" customWidth="1"/>
    <col min="3582" max="3585" width="6.42578125" style="76" customWidth="1"/>
    <col min="3586" max="3587" width="8.42578125" style="76" customWidth="1"/>
    <col min="3588" max="3588" width="11.28515625" style="76" customWidth="1"/>
    <col min="3589" max="3589" width="9.7109375" style="76" customWidth="1"/>
    <col min="3590" max="3590" width="8.42578125" style="76" customWidth="1"/>
    <col min="3591" max="3591" width="6.28515625" style="76" customWidth="1"/>
    <col min="3592" max="3592" width="6" style="76" bestFit="1" customWidth="1"/>
    <col min="3593" max="3593" width="4.85546875" style="76" bestFit="1" customWidth="1"/>
    <col min="3594" max="3594" width="3.85546875" style="76" bestFit="1" customWidth="1"/>
    <col min="3595" max="3595" width="6" style="76" bestFit="1" customWidth="1"/>
    <col min="3596" max="3596" width="4.85546875" style="76" bestFit="1" customWidth="1"/>
    <col min="3597" max="3598" width="3.85546875" style="76" bestFit="1" customWidth="1"/>
    <col min="3599" max="3828" width="8.85546875" style="76"/>
    <col min="3829" max="3829" width="6.42578125" style="76" customWidth="1"/>
    <col min="3830" max="3830" width="0.85546875" style="76" customWidth="1"/>
    <col min="3831" max="3831" width="14" style="76" bestFit="1" customWidth="1"/>
    <col min="3832" max="3832" width="1.28515625" style="76" customWidth="1"/>
    <col min="3833" max="3833" width="63.140625" style="76" customWidth="1"/>
    <col min="3834" max="3834" width="7.140625" style="76" bestFit="1" customWidth="1"/>
    <col min="3835" max="3836" width="6.42578125" style="76" customWidth="1"/>
    <col min="3837" max="3837" width="6.85546875" style="76" customWidth="1"/>
    <col min="3838" max="3841" width="6.42578125" style="76" customWidth="1"/>
    <col min="3842" max="3843" width="8.42578125" style="76" customWidth="1"/>
    <col min="3844" max="3844" width="11.28515625" style="76" customWidth="1"/>
    <col min="3845" max="3845" width="9.7109375" style="76" customWidth="1"/>
    <col min="3846" max="3846" width="8.42578125" style="76" customWidth="1"/>
    <col min="3847" max="3847" width="6.28515625" style="76" customWidth="1"/>
    <col min="3848" max="3848" width="6" style="76" bestFit="1" customWidth="1"/>
    <col min="3849" max="3849" width="4.85546875" style="76" bestFit="1" customWidth="1"/>
    <col min="3850" max="3850" width="3.85546875" style="76" bestFit="1" customWidth="1"/>
    <col min="3851" max="3851" width="6" style="76" bestFit="1" customWidth="1"/>
    <col min="3852" max="3852" width="4.85546875" style="76" bestFit="1" customWidth="1"/>
    <col min="3853" max="3854" width="3.85546875" style="76" bestFit="1" customWidth="1"/>
    <col min="3855" max="4084" width="8.85546875" style="76"/>
    <col min="4085" max="4085" width="6.42578125" style="76" customWidth="1"/>
    <col min="4086" max="4086" width="0.85546875" style="76" customWidth="1"/>
    <col min="4087" max="4087" width="14" style="76" bestFit="1" customWidth="1"/>
    <col min="4088" max="4088" width="1.28515625" style="76" customWidth="1"/>
    <col min="4089" max="4089" width="63.140625" style="76" customWidth="1"/>
    <col min="4090" max="4090" width="7.140625" style="76" bestFit="1" customWidth="1"/>
    <col min="4091" max="4092" width="6.42578125" style="76" customWidth="1"/>
    <col min="4093" max="4093" width="6.85546875" style="76" customWidth="1"/>
    <col min="4094" max="4097" width="6.42578125" style="76" customWidth="1"/>
    <col min="4098" max="4099" width="8.42578125" style="76" customWidth="1"/>
    <col min="4100" max="4100" width="11.28515625" style="76" customWidth="1"/>
    <col min="4101" max="4101" width="9.7109375" style="76" customWidth="1"/>
    <col min="4102" max="4102" width="8.42578125" style="76" customWidth="1"/>
    <col min="4103" max="4103" width="6.28515625" style="76" customWidth="1"/>
    <col min="4104" max="4104" width="6" style="76" bestFit="1" customWidth="1"/>
    <col min="4105" max="4105" width="4.85546875" style="76" bestFit="1" customWidth="1"/>
    <col min="4106" max="4106" width="3.85546875" style="76" bestFit="1" customWidth="1"/>
    <col min="4107" max="4107" width="6" style="76" bestFit="1" customWidth="1"/>
    <col min="4108" max="4108" width="4.85546875" style="76" bestFit="1" customWidth="1"/>
    <col min="4109" max="4110" width="3.85546875" style="76" bestFit="1" customWidth="1"/>
    <col min="4111" max="4340" width="8.85546875" style="76"/>
    <col min="4341" max="4341" width="6.42578125" style="76" customWidth="1"/>
    <col min="4342" max="4342" width="0.85546875" style="76" customWidth="1"/>
    <col min="4343" max="4343" width="14" style="76" bestFit="1" customWidth="1"/>
    <col min="4344" max="4344" width="1.28515625" style="76" customWidth="1"/>
    <col min="4345" max="4345" width="63.140625" style="76" customWidth="1"/>
    <col min="4346" max="4346" width="7.140625" style="76" bestFit="1" customWidth="1"/>
    <col min="4347" max="4348" width="6.42578125" style="76" customWidth="1"/>
    <col min="4349" max="4349" width="6.85546875" style="76" customWidth="1"/>
    <col min="4350" max="4353" width="6.42578125" style="76" customWidth="1"/>
    <col min="4354" max="4355" width="8.42578125" style="76" customWidth="1"/>
    <col min="4356" max="4356" width="11.28515625" style="76" customWidth="1"/>
    <col min="4357" max="4357" width="9.7109375" style="76" customWidth="1"/>
    <col min="4358" max="4358" width="8.42578125" style="76" customWidth="1"/>
    <col min="4359" max="4359" width="6.28515625" style="76" customWidth="1"/>
    <col min="4360" max="4360" width="6" style="76" bestFit="1" customWidth="1"/>
    <col min="4361" max="4361" width="4.85546875" style="76" bestFit="1" customWidth="1"/>
    <col min="4362" max="4362" width="3.85546875" style="76" bestFit="1" customWidth="1"/>
    <col min="4363" max="4363" width="6" style="76" bestFit="1" customWidth="1"/>
    <col min="4364" max="4364" width="4.85546875" style="76" bestFit="1" customWidth="1"/>
    <col min="4365" max="4366" width="3.85546875" style="76" bestFit="1" customWidth="1"/>
    <col min="4367" max="4596" width="8.85546875" style="76"/>
    <col min="4597" max="4597" width="6.42578125" style="76" customWidth="1"/>
    <col min="4598" max="4598" width="0.85546875" style="76" customWidth="1"/>
    <col min="4599" max="4599" width="14" style="76" bestFit="1" customWidth="1"/>
    <col min="4600" max="4600" width="1.28515625" style="76" customWidth="1"/>
    <col min="4601" max="4601" width="63.140625" style="76" customWidth="1"/>
    <col min="4602" max="4602" width="7.140625" style="76" bestFit="1" customWidth="1"/>
    <col min="4603" max="4604" width="6.42578125" style="76" customWidth="1"/>
    <col min="4605" max="4605" width="6.85546875" style="76" customWidth="1"/>
    <col min="4606" max="4609" width="6.42578125" style="76" customWidth="1"/>
    <col min="4610" max="4611" width="8.42578125" style="76" customWidth="1"/>
    <col min="4612" max="4612" width="11.28515625" style="76" customWidth="1"/>
    <col min="4613" max="4613" width="9.7109375" style="76" customWidth="1"/>
    <col min="4614" max="4614" width="8.42578125" style="76" customWidth="1"/>
    <col min="4615" max="4615" width="6.28515625" style="76" customWidth="1"/>
    <col min="4616" max="4616" width="6" style="76" bestFit="1" customWidth="1"/>
    <col min="4617" max="4617" width="4.85546875" style="76" bestFit="1" customWidth="1"/>
    <col min="4618" max="4618" width="3.85546875" style="76" bestFit="1" customWidth="1"/>
    <col min="4619" max="4619" width="6" style="76" bestFit="1" customWidth="1"/>
    <col min="4620" max="4620" width="4.85546875" style="76" bestFit="1" customWidth="1"/>
    <col min="4621" max="4622" width="3.85546875" style="76" bestFit="1" customWidth="1"/>
    <col min="4623" max="4852" width="8.85546875" style="76"/>
    <col min="4853" max="4853" width="6.42578125" style="76" customWidth="1"/>
    <col min="4854" max="4854" width="0.85546875" style="76" customWidth="1"/>
    <col min="4855" max="4855" width="14" style="76" bestFit="1" customWidth="1"/>
    <col min="4856" max="4856" width="1.28515625" style="76" customWidth="1"/>
    <col min="4857" max="4857" width="63.140625" style="76" customWidth="1"/>
    <col min="4858" max="4858" width="7.140625" style="76" bestFit="1" customWidth="1"/>
    <col min="4859" max="4860" width="6.42578125" style="76" customWidth="1"/>
    <col min="4861" max="4861" width="6.85546875" style="76" customWidth="1"/>
    <col min="4862" max="4865" width="6.42578125" style="76" customWidth="1"/>
    <col min="4866" max="4867" width="8.42578125" style="76" customWidth="1"/>
    <col min="4868" max="4868" width="11.28515625" style="76" customWidth="1"/>
    <col min="4869" max="4869" width="9.7109375" style="76" customWidth="1"/>
    <col min="4870" max="4870" width="8.42578125" style="76" customWidth="1"/>
    <col min="4871" max="4871" width="6.28515625" style="76" customWidth="1"/>
    <col min="4872" max="4872" width="6" style="76" bestFit="1" customWidth="1"/>
    <col min="4873" max="4873" width="4.85546875" style="76" bestFit="1" customWidth="1"/>
    <col min="4874" max="4874" width="3.85546875" style="76" bestFit="1" customWidth="1"/>
    <col min="4875" max="4875" width="6" style="76" bestFit="1" customWidth="1"/>
    <col min="4876" max="4876" width="4.85546875" style="76" bestFit="1" customWidth="1"/>
    <col min="4877" max="4878" width="3.85546875" style="76" bestFit="1" customWidth="1"/>
    <col min="4879" max="5108" width="8.85546875" style="76"/>
    <col min="5109" max="5109" width="6.42578125" style="76" customWidth="1"/>
    <col min="5110" max="5110" width="0.85546875" style="76" customWidth="1"/>
    <col min="5111" max="5111" width="14" style="76" bestFit="1" customWidth="1"/>
    <col min="5112" max="5112" width="1.28515625" style="76" customWidth="1"/>
    <col min="5113" max="5113" width="63.140625" style="76" customWidth="1"/>
    <col min="5114" max="5114" width="7.140625" style="76" bestFit="1" customWidth="1"/>
    <col min="5115" max="5116" width="6.42578125" style="76" customWidth="1"/>
    <col min="5117" max="5117" width="6.85546875" style="76" customWidth="1"/>
    <col min="5118" max="5121" width="6.42578125" style="76" customWidth="1"/>
    <col min="5122" max="5123" width="8.42578125" style="76" customWidth="1"/>
    <col min="5124" max="5124" width="11.28515625" style="76" customWidth="1"/>
    <col min="5125" max="5125" width="9.7109375" style="76" customWidth="1"/>
    <col min="5126" max="5126" width="8.42578125" style="76" customWidth="1"/>
    <col min="5127" max="5127" width="6.28515625" style="76" customWidth="1"/>
    <col min="5128" max="5128" width="6" style="76" bestFit="1" customWidth="1"/>
    <col min="5129" max="5129" width="4.85546875" style="76" bestFit="1" customWidth="1"/>
    <col min="5130" max="5130" width="3.85546875" style="76" bestFit="1" customWidth="1"/>
    <col min="5131" max="5131" width="6" style="76" bestFit="1" customWidth="1"/>
    <col min="5132" max="5132" width="4.85546875" style="76" bestFit="1" customWidth="1"/>
    <col min="5133" max="5134" width="3.85546875" style="76" bestFit="1" customWidth="1"/>
    <col min="5135" max="5364" width="8.85546875" style="76"/>
    <col min="5365" max="5365" width="6.42578125" style="76" customWidth="1"/>
    <col min="5366" max="5366" width="0.85546875" style="76" customWidth="1"/>
    <col min="5367" max="5367" width="14" style="76" bestFit="1" customWidth="1"/>
    <col min="5368" max="5368" width="1.28515625" style="76" customWidth="1"/>
    <col min="5369" max="5369" width="63.140625" style="76" customWidth="1"/>
    <col min="5370" max="5370" width="7.140625" style="76" bestFit="1" customWidth="1"/>
    <col min="5371" max="5372" width="6.42578125" style="76" customWidth="1"/>
    <col min="5373" max="5373" width="6.85546875" style="76" customWidth="1"/>
    <col min="5374" max="5377" width="6.42578125" style="76" customWidth="1"/>
    <col min="5378" max="5379" width="8.42578125" style="76" customWidth="1"/>
    <col min="5380" max="5380" width="11.28515625" style="76" customWidth="1"/>
    <col min="5381" max="5381" width="9.7109375" style="76" customWidth="1"/>
    <col min="5382" max="5382" width="8.42578125" style="76" customWidth="1"/>
    <col min="5383" max="5383" width="6.28515625" style="76" customWidth="1"/>
    <col min="5384" max="5384" width="6" style="76" bestFit="1" customWidth="1"/>
    <col min="5385" max="5385" width="4.85546875" style="76" bestFit="1" customWidth="1"/>
    <col min="5386" max="5386" width="3.85546875" style="76" bestFit="1" customWidth="1"/>
    <col min="5387" max="5387" width="6" style="76" bestFit="1" customWidth="1"/>
    <col min="5388" max="5388" width="4.85546875" style="76" bestFit="1" customWidth="1"/>
    <col min="5389" max="5390" width="3.85546875" style="76" bestFit="1" customWidth="1"/>
    <col min="5391" max="5620" width="8.85546875" style="76"/>
    <col min="5621" max="5621" width="6.42578125" style="76" customWidth="1"/>
    <col min="5622" max="5622" width="0.85546875" style="76" customWidth="1"/>
    <col min="5623" max="5623" width="14" style="76" bestFit="1" customWidth="1"/>
    <col min="5624" max="5624" width="1.28515625" style="76" customWidth="1"/>
    <col min="5625" max="5625" width="63.140625" style="76" customWidth="1"/>
    <col min="5626" max="5626" width="7.140625" style="76" bestFit="1" customWidth="1"/>
    <col min="5627" max="5628" width="6.42578125" style="76" customWidth="1"/>
    <col min="5629" max="5629" width="6.85546875" style="76" customWidth="1"/>
    <col min="5630" max="5633" width="6.42578125" style="76" customWidth="1"/>
    <col min="5634" max="5635" width="8.42578125" style="76" customWidth="1"/>
    <col min="5636" max="5636" width="11.28515625" style="76" customWidth="1"/>
    <col min="5637" max="5637" width="9.7109375" style="76" customWidth="1"/>
    <col min="5638" max="5638" width="8.42578125" style="76" customWidth="1"/>
    <col min="5639" max="5639" width="6.28515625" style="76" customWidth="1"/>
    <col min="5640" max="5640" width="6" style="76" bestFit="1" customWidth="1"/>
    <col min="5641" max="5641" width="4.85546875" style="76" bestFit="1" customWidth="1"/>
    <col min="5642" max="5642" width="3.85546875" style="76" bestFit="1" customWidth="1"/>
    <col min="5643" max="5643" width="6" style="76" bestFit="1" customWidth="1"/>
    <col min="5644" max="5644" width="4.85546875" style="76" bestFit="1" customWidth="1"/>
    <col min="5645" max="5646" width="3.85546875" style="76" bestFit="1" customWidth="1"/>
    <col min="5647" max="5876" width="8.85546875" style="76"/>
    <col min="5877" max="5877" width="6.42578125" style="76" customWidth="1"/>
    <col min="5878" max="5878" width="0.85546875" style="76" customWidth="1"/>
    <col min="5879" max="5879" width="14" style="76" bestFit="1" customWidth="1"/>
    <col min="5880" max="5880" width="1.28515625" style="76" customWidth="1"/>
    <col min="5881" max="5881" width="63.140625" style="76" customWidth="1"/>
    <col min="5882" max="5882" width="7.140625" style="76" bestFit="1" customWidth="1"/>
    <col min="5883" max="5884" width="6.42578125" style="76" customWidth="1"/>
    <col min="5885" max="5885" width="6.85546875" style="76" customWidth="1"/>
    <col min="5886" max="5889" width="6.42578125" style="76" customWidth="1"/>
    <col min="5890" max="5891" width="8.42578125" style="76" customWidth="1"/>
    <col min="5892" max="5892" width="11.28515625" style="76" customWidth="1"/>
    <col min="5893" max="5893" width="9.7109375" style="76" customWidth="1"/>
    <col min="5894" max="5894" width="8.42578125" style="76" customWidth="1"/>
    <col min="5895" max="5895" width="6.28515625" style="76" customWidth="1"/>
    <col min="5896" max="5896" width="6" style="76" bestFit="1" customWidth="1"/>
    <col min="5897" max="5897" width="4.85546875" style="76" bestFit="1" customWidth="1"/>
    <col min="5898" max="5898" width="3.85546875" style="76" bestFit="1" customWidth="1"/>
    <col min="5899" max="5899" width="6" style="76" bestFit="1" customWidth="1"/>
    <col min="5900" max="5900" width="4.85546875" style="76" bestFit="1" customWidth="1"/>
    <col min="5901" max="5902" width="3.85546875" style="76" bestFit="1" customWidth="1"/>
    <col min="5903" max="6132" width="8.85546875" style="76"/>
    <col min="6133" max="6133" width="6.42578125" style="76" customWidth="1"/>
    <col min="6134" max="6134" width="0.85546875" style="76" customWidth="1"/>
    <col min="6135" max="6135" width="14" style="76" bestFit="1" customWidth="1"/>
    <col min="6136" max="6136" width="1.28515625" style="76" customWidth="1"/>
    <col min="6137" max="6137" width="63.140625" style="76" customWidth="1"/>
    <col min="6138" max="6138" width="7.140625" style="76" bestFit="1" customWidth="1"/>
    <col min="6139" max="6140" width="6.42578125" style="76" customWidth="1"/>
    <col min="6141" max="6141" width="6.85546875" style="76" customWidth="1"/>
    <col min="6142" max="6145" width="6.42578125" style="76" customWidth="1"/>
    <col min="6146" max="6147" width="8.42578125" style="76" customWidth="1"/>
    <col min="6148" max="6148" width="11.28515625" style="76" customWidth="1"/>
    <col min="6149" max="6149" width="9.7109375" style="76" customWidth="1"/>
    <col min="6150" max="6150" width="8.42578125" style="76" customWidth="1"/>
    <col min="6151" max="6151" width="6.28515625" style="76" customWidth="1"/>
    <col min="6152" max="6152" width="6" style="76" bestFit="1" customWidth="1"/>
    <col min="6153" max="6153" width="4.85546875" style="76" bestFit="1" customWidth="1"/>
    <col min="6154" max="6154" width="3.85546875" style="76" bestFit="1" customWidth="1"/>
    <col min="6155" max="6155" width="6" style="76" bestFit="1" customWidth="1"/>
    <col min="6156" max="6156" width="4.85546875" style="76" bestFit="1" customWidth="1"/>
    <col min="6157" max="6158" width="3.85546875" style="76" bestFit="1" customWidth="1"/>
    <col min="6159" max="6388" width="8.85546875" style="76"/>
    <col min="6389" max="6389" width="6.42578125" style="76" customWidth="1"/>
    <col min="6390" max="6390" width="0.85546875" style="76" customWidth="1"/>
    <col min="6391" max="6391" width="14" style="76" bestFit="1" customWidth="1"/>
    <col min="6392" max="6392" width="1.28515625" style="76" customWidth="1"/>
    <col min="6393" max="6393" width="63.140625" style="76" customWidth="1"/>
    <col min="6394" max="6394" width="7.140625" style="76" bestFit="1" customWidth="1"/>
    <col min="6395" max="6396" width="6.42578125" style="76" customWidth="1"/>
    <col min="6397" max="6397" width="6.85546875" style="76" customWidth="1"/>
    <col min="6398" max="6401" width="6.42578125" style="76" customWidth="1"/>
    <col min="6402" max="6403" width="8.42578125" style="76" customWidth="1"/>
    <col min="6404" max="6404" width="11.28515625" style="76" customWidth="1"/>
    <col min="6405" max="6405" width="9.7109375" style="76" customWidth="1"/>
    <col min="6406" max="6406" width="8.42578125" style="76" customWidth="1"/>
    <col min="6407" max="6407" width="6.28515625" style="76" customWidth="1"/>
    <col min="6408" max="6408" width="6" style="76" bestFit="1" customWidth="1"/>
    <col min="6409" max="6409" width="4.85546875" style="76" bestFit="1" customWidth="1"/>
    <col min="6410" max="6410" width="3.85546875" style="76" bestFit="1" customWidth="1"/>
    <col min="6411" max="6411" width="6" style="76" bestFit="1" customWidth="1"/>
    <col min="6412" max="6412" width="4.85546875" style="76" bestFit="1" customWidth="1"/>
    <col min="6413" max="6414" width="3.85546875" style="76" bestFit="1" customWidth="1"/>
    <col min="6415" max="6644" width="8.85546875" style="76"/>
    <col min="6645" max="6645" width="6.42578125" style="76" customWidth="1"/>
    <col min="6646" max="6646" width="0.85546875" style="76" customWidth="1"/>
    <col min="6647" max="6647" width="14" style="76" bestFit="1" customWidth="1"/>
    <col min="6648" max="6648" width="1.28515625" style="76" customWidth="1"/>
    <col min="6649" max="6649" width="63.140625" style="76" customWidth="1"/>
    <col min="6650" max="6650" width="7.140625" style="76" bestFit="1" customWidth="1"/>
    <col min="6651" max="6652" width="6.42578125" style="76" customWidth="1"/>
    <col min="6653" max="6653" width="6.85546875" style="76" customWidth="1"/>
    <col min="6654" max="6657" width="6.42578125" style="76" customWidth="1"/>
    <col min="6658" max="6659" width="8.42578125" style="76" customWidth="1"/>
    <col min="6660" max="6660" width="11.28515625" style="76" customWidth="1"/>
    <col min="6661" max="6661" width="9.7109375" style="76" customWidth="1"/>
    <col min="6662" max="6662" width="8.42578125" style="76" customWidth="1"/>
    <col min="6663" max="6663" width="6.28515625" style="76" customWidth="1"/>
    <col min="6664" max="6664" width="6" style="76" bestFit="1" customWidth="1"/>
    <col min="6665" max="6665" width="4.85546875" style="76" bestFit="1" customWidth="1"/>
    <col min="6666" max="6666" width="3.85546875" style="76" bestFit="1" customWidth="1"/>
    <col min="6667" max="6667" width="6" style="76" bestFit="1" customWidth="1"/>
    <col min="6668" max="6668" width="4.85546875" style="76" bestFit="1" customWidth="1"/>
    <col min="6669" max="6670" width="3.85546875" style="76" bestFit="1" customWidth="1"/>
    <col min="6671" max="6900" width="8.85546875" style="76"/>
    <col min="6901" max="6901" width="6.42578125" style="76" customWidth="1"/>
    <col min="6902" max="6902" width="0.85546875" style="76" customWidth="1"/>
    <col min="6903" max="6903" width="14" style="76" bestFit="1" customWidth="1"/>
    <col min="6904" max="6904" width="1.28515625" style="76" customWidth="1"/>
    <col min="6905" max="6905" width="63.140625" style="76" customWidth="1"/>
    <col min="6906" max="6906" width="7.140625" style="76" bestFit="1" customWidth="1"/>
    <col min="6907" max="6908" width="6.42578125" style="76" customWidth="1"/>
    <col min="6909" max="6909" width="6.85546875" style="76" customWidth="1"/>
    <col min="6910" max="6913" width="6.42578125" style="76" customWidth="1"/>
    <col min="6914" max="6915" width="8.42578125" style="76" customWidth="1"/>
    <col min="6916" max="6916" width="11.28515625" style="76" customWidth="1"/>
    <col min="6917" max="6917" width="9.7109375" style="76" customWidth="1"/>
    <col min="6918" max="6918" width="8.42578125" style="76" customWidth="1"/>
    <col min="6919" max="6919" width="6.28515625" style="76" customWidth="1"/>
    <col min="6920" max="6920" width="6" style="76" bestFit="1" customWidth="1"/>
    <col min="6921" max="6921" width="4.85546875" style="76" bestFit="1" customWidth="1"/>
    <col min="6922" max="6922" width="3.85546875" style="76" bestFit="1" customWidth="1"/>
    <col min="6923" max="6923" width="6" style="76" bestFit="1" customWidth="1"/>
    <col min="6924" max="6924" width="4.85546875" style="76" bestFit="1" customWidth="1"/>
    <col min="6925" max="6926" width="3.85546875" style="76" bestFit="1" customWidth="1"/>
    <col min="6927" max="7156" width="8.85546875" style="76"/>
    <col min="7157" max="7157" width="6.42578125" style="76" customWidth="1"/>
    <col min="7158" max="7158" width="0.85546875" style="76" customWidth="1"/>
    <col min="7159" max="7159" width="14" style="76" bestFit="1" customWidth="1"/>
    <col min="7160" max="7160" width="1.28515625" style="76" customWidth="1"/>
    <col min="7161" max="7161" width="63.140625" style="76" customWidth="1"/>
    <col min="7162" max="7162" width="7.140625" style="76" bestFit="1" customWidth="1"/>
    <col min="7163" max="7164" width="6.42578125" style="76" customWidth="1"/>
    <col min="7165" max="7165" width="6.85546875" style="76" customWidth="1"/>
    <col min="7166" max="7169" width="6.42578125" style="76" customWidth="1"/>
    <col min="7170" max="7171" width="8.42578125" style="76" customWidth="1"/>
    <col min="7172" max="7172" width="11.28515625" style="76" customWidth="1"/>
    <col min="7173" max="7173" width="9.7109375" style="76" customWidth="1"/>
    <col min="7174" max="7174" width="8.42578125" style="76" customWidth="1"/>
    <col min="7175" max="7175" width="6.28515625" style="76" customWidth="1"/>
    <col min="7176" max="7176" width="6" style="76" bestFit="1" customWidth="1"/>
    <col min="7177" max="7177" width="4.85546875" style="76" bestFit="1" customWidth="1"/>
    <col min="7178" max="7178" width="3.85546875" style="76" bestFit="1" customWidth="1"/>
    <col min="7179" max="7179" width="6" style="76" bestFit="1" customWidth="1"/>
    <col min="7180" max="7180" width="4.85546875" style="76" bestFit="1" customWidth="1"/>
    <col min="7181" max="7182" width="3.85546875" style="76" bestFit="1" customWidth="1"/>
    <col min="7183" max="7412" width="8.85546875" style="76"/>
    <col min="7413" max="7413" width="6.42578125" style="76" customWidth="1"/>
    <col min="7414" max="7414" width="0.85546875" style="76" customWidth="1"/>
    <col min="7415" max="7415" width="14" style="76" bestFit="1" customWidth="1"/>
    <col min="7416" max="7416" width="1.28515625" style="76" customWidth="1"/>
    <col min="7417" max="7417" width="63.140625" style="76" customWidth="1"/>
    <col min="7418" max="7418" width="7.140625" style="76" bestFit="1" customWidth="1"/>
    <col min="7419" max="7420" width="6.42578125" style="76" customWidth="1"/>
    <col min="7421" max="7421" width="6.85546875" style="76" customWidth="1"/>
    <col min="7422" max="7425" width="6.42578125" style="76" customWidth="1"/>
    <col min="7426" max="7427" width="8.42578125" style="76" customWidth="1"/>
    <col min="7428" max="7428" width="11.28515625" style="76" customWidth="1"/>
    <col min="7429" max="7429" width="9.7109375" style="76" customWidth="1"/>
    <col min="7430" max="7430" width="8.42578125" style="76" customWidth="1"/>
    <col min="7431" max="7431" width="6.28515625" style="76" customWidth="1"/>
    <col min="7432" max="7432" width="6" style="76" bestFit="1" customWidth="1"/>
    <col min="7433" max="7433" width="4.85546875" style="76" bestFit="1" customWidth="1"/>
    <col min="7434" max="7434" width="3.85546875" style="76" bestFit="1" customWidth="1"/>
    <col min="7435" max="7435" width="6" style="76" bestFit="1" customWidth="1"/>
    <col min="7436" max="7436" width="4.85546875" style="76" bestFit="1" customWidth="1"/>
    <col min="7437" max="7438" width="3.85546875" style="76" bestFit="1" customWidth="1"/>
    <col min="7439" max="7668" width="8.85546875" style="76"/>
    <col min="7669" max="7669" width="6.42578125" style="76" customWidth="1"/>
    <col min="7670" max="7670" width="0.85546875" style="76" customWidth="1"/>
    <col min="7671" max="7671" width="14" style="76" bestFit="1" customWidth="1"/>
    <col min="7672" max="7672" width="1.28515625" style="76" customWidth="1"/>
    <col min="7673" max="7673" width="63.140625" style="76" customWidth="1"/>
    <col min="7674" max="7674" width="7.140625" style="76" bestFit="1" customWidth="1"/>
    <col min="7675" max="7676" width="6.42578125" style="76" customWidth="1"/>
    <col min="7677" max="7677" width="6.85546875" style="76" customWidth="1"/>
    <col min="7678" max="7681" width="6.42578125" style="76" customWidth="1"/>
    <col min="7682" max="7683" width="8.42578125" style="76" customWidth="1"/>
    <col min="7684" max="7684" width="11.28515625" style="76" customWidth="1"/>
    <col min="7685" max="7685" width="9.7109375" style="76" customWidth="1"/>
    <col min="7686" max="7686" width="8.42578125" style="76" customWidth="1"/>
    <col min="7687" max="7687" width="6.28515625" style="76" customWidth="1"/>
    <col min="7688" max="7688" width="6" style="76" bestFit="1" customWidth="1"/>
    <col min="7689" max="7689" width="4.85546875" style="76" bestFit="1" customWidth="1"/>
    <col min="7690" max="7690" width="3.85546875" style="76" bestFit="1" customWidth="1"/>
    <col min="7691" max="7691" width="6" style="76" bestFit="1" customWidth="1"/>
    <col min="7692" max="7692" width="4.85546875" style="76" bestFit="1" customWidth="1"/>
    <col min="7693" max="7694" width="3.85546875" style="76" bestFit="1" customWidth="1"/>
    <col min="7695" max="7924" width="8.85546875" style="76"/>
    <col min="7925" max="7925" width="6.42578125" style="76" customWidth="1"/>
    <col min="7926" max="7926" width="0.85546875" style="76" customWidth="1"/>
    <col min="7927" max="7927" width="14" style="76" bestFit="1" customWidth="1"/>
    <col min="7928" max="7928" width="1.28515625" style="76" customWidth="1"/>
    <col min="7929" max="7929" width="63.140625" style="76" customWidth="1"/>
    <col min="7930" max="7930" width="7.140625" style="76" bestFit="1" customWidth="1"/>
    <col min="7931" max="7932" width="6.42578125" style="76" customWidth="1"/>
    <col min="7933" max="7933" width="6.85546875" style="76" customWidth="1"/>
    <col min="7934" max="7937" width="6.42578125" style="76" customWidth="1"/>
    <col min="7938" max="7939" width="8.42578125" style="76" customWidth="1"/>
    <col min="7940" max="7940" width="11.28515625" style="76" customWidth="1"/>
    <col min="7941" max="7941" width="9.7109375" style="76" customWidth="1"/>
    <col min="7942" max="7942" width="8.42578125" style="76" customWidth="1"/>
    <col min="7943" max="7943" width="6.28515625" style="76" customWidth="1"/>
    <col min="7944" max="7944" width="6" style="76" bestFit="1" customWidth="1"/>
    <col min="7945" max="7945" width="4.85546875" style="76" bestFit="1" customWidth="1"/>
    <col min="7946" max="7946" width="3.85546875" style="76" bestFit="1" customWidth="1"/>
    <col min="7947" max="7947" width="6" style="76" bestFit="1" customWidth="1"/>
    <col min="7948" max="7948" width="4.85546875" style="76" bestFit="1" customWidth="1"/>
    <col min="7949" max="7950" width="3.85546875" style="76" bestFit="1" customWidth="1"/>
    <col min="7951" max="8180" width="8.85546875" style="76"/>
    <col min="8181" max="8181" width="6.42578125" style="76" customWidth="1"/>
    <col min="8182" max="8182" width="0.85546875" style="76" customWidth="1"/>
    <col min="8183" max="8183" width="14" style="76" bestFit="1" customWidth="1"/>
    <col min="8184" max="8184" width="1.28515625" style="76" customWidth="1"/>
    <col min="8185" max="8185" width="63.140625" style="76" customWidth="1"/>
    <col min="8186" max="8186" width="7.140625" style="76" bestFit="1" customWidth="1"/>
    <col min="8187" max="8188" width="6.42578125" style="76" customWidth="1"/>
    <col min="8189" max="8189" width="6.85546875" style="76" customWidth="1"/>
    <col min="8190" max="8193" width="6.42578125" style="76" customWidth="1"/>
    <col min="8194" max="8195" width="8.42578125" style="76" customWidth="1"/>
    <col min="8196" max="8196" width="11.28515625" style="76" customWidth="1"/>
    <col min="8197" max="8197" width="9.7109375" style="76" customWidth="1"/>
    <col min="8198" max="8198" width="8.42578125" style="76" customWidth="1"/>
    <col min="8199" max="8199" width="6.28515625" style="76" customWidth="1"/>
    <col min="8200" max="8200" width="6" style="76" bestFit="1" customWidth="1"/>
    <col min="8201" max="8201" width="4.85546875" style="76" bestFit="1" customWidth="1"/>
    <col min="8202" max="8202" width="3.85546875" style="76" bestFit="1" customWidth="1"/>
    <col min="8203" max="8203" width="6" style="76" bestFit="1" customWidth="1"/>
    <col min="8204" max="8204" width="4.85546875" style="76" bestFit="1" customWidth="1"/>
    <col min="8205" max="8206" width="3.85546875" style="76" bestFit="1" customWidth="1"/>
    <col min="8207" max="8436" width="8.85546875" style="76"/>
    <col min="8437" max="8437" width="6.42578125" style="76" customWidth="1"/>
    <col min="8438" max="8438" width="0.85546875" style="76" customWidth="1"/>
    <col min="8439" max="8439" width="14" style="76" bestFit="1" customWidth="1"/>
    <col min="8440" max="8440" width="1.28515625" style="76" customWidth="1"/>
    <col min="8441" max="8441" width="63.140625" style="76" customWidth="1"/>
    <col min="8442" max="8442" width="7.140625" style="76" bestFit="1" customWidth="1"/>
    <col min="8443" max="8444" width="6.42578125" style="76" customWidth="1"/>
    <col min="8445" max="8445" width="6.85546875" style="76" customWidth="1"/>
    <col min="8446" max="8449" width="6.42578125" style="76" customWidth="1"/>
    <col min="8450" max="8451" width="8.42578125" style="76" customWidth="1"/>
    <col min="8452" max="8452" width="11.28515625" style="76" customWidth="1"/>
    <col min="8453" max="8453" width="9.7109375" style="76" customWidth="1"/>
    <col min="8454" max="8454" width="8.42578125" style="76" customWidth="1"/>
    <col min="8455" max="8455" width="6.28515625" style="76" customWidth="1"/>
    <col min="8456" max="8456" width="6" style="76" bestFit="1" customWidth="1"/>
    <col min="8457" max="8457" width="4.85546875" style="76" bestFit="1" customWidth="1"/>
    <col min="8458" max="8458" width="3.85546875" style="76" bestFit="1" customWidth="1"/>
    <col min="8459" max="8459" width="6" style="76" bestFit="1" customWidth="1"/>
    <col min="8460" max="8460" width="4.85546875" style="76" bestFit="1" customWidth="1"/>
    <col min="8461" max="8462" width="3.85546875" style="76" bestFit="1" customWidth="1"/>
    <col min="8463" max="8692" width="8.85546875" style="76"/>
    <col min="8693" max="8693" width="6.42578125" style="76" customWidth="1"/>
    <col min="8694" max="8694" width="0.85546875" style="76" customWidth="1"/>
    <col min="8695" max="8695" width="14" style="76" bestFit="1" customWidth="1"/>
    <col min="8696" max="8696" width="1.28515625" style="76" customWidth="1"/>
    <col min="8697" max="8697" width="63.140625" style="76" customWidth="1"/>
    <col min="8698" max="8698" width="7.140625" style="76" bestFit="1" customWidth="1"/>
    <col min="8699" max="8700" width="6.42578125" style="76" customWidth="1"/>
    <col min="8701" max="8701" width="6.85546875" style="76" customWidth="1"/>
    <col min="8702" max="8705" width="6.42578125" style="76" customWidth="1"/>
    <col min="8706" max="8707" width="8.42578125" style="76" customWidth="1"/>
    <col min="8708" max="8708" width="11.28515625" style="76" customWidth="1"/>
    <col min="8709" max="8709" width="9.7109375" style="76" customWidth="1"/>
    <col min="8710" max="8710" width="8.42578125" style="76" customWidth="1"/>
    <col min="8711" max="8711" width="6.28515625" style="76" customWidth="1"/>
    <col min="8712" max="8712" width="6" style="76" bestFit="1" customWidth="1"/>
    <col min="8713" max="8713" width="4.85546875" style="76" bestFit="1" customWidth="1"/>
    <col min="8714" max="8714" width="3.85546875" style="76" bestFit="1" customWidth="1"/>
    <col min="8715" max="8715" width="6" style="76" bestFit="1" customWidth="1"/>
    <col min="8716" max="8716" width="4.85546875" style="76" bestFit="1" customWidth="1"/>
    <col min="8717" max="8718" width="3.85546875" style="76" bestFit="1" customWidth="1"/>
    <col min="8719" max="8948" width="8.85546875" style="76"/>
    <col min="8949" max="8949" width="6.42578125" style="76" customWidth="1"/>
    <col min="8950" max="8950" width="0.85546875" style="76" customWidth="1"/>
    <col min="8951" max="8951" width="14" style="76" bestFit="1" customWidth="1"/>
    <col min="8952" max="8952" width="1.28515625" style="76" customWidth="1"/>
    <col min="8953" max="8953" width="63.140625" style="76" customWidth="1"/>
    <col min="8954" max="8954" width="7.140625" style="76" bestFit="1" customWidth="1"/>
    <col min="8955" max="8956" width="6.42578125" style="76" customWidth="1"/>
    <col min="8957" max="8957" width="6.85546875" style="76" customWidth="1"/>
    <col min="8958" max="8961" width="6.42578125" style="76" customWidth="1"/>
    <col min="8962" max="8963" width="8.42578125" style="76" customWidth="1"/>
    <col min="8964" max="8964" width="11.28515625" style="76" customWidth="1"/>
    <col min="8965" max="8965" width="9.7109375" style="76" customWidth="1"/>
    <col min="8966" max="8966" width="8.42578125" style="76" customWidth="1"/>
    <col min="8967" max="8967" width="6.28515625" style="76" customWidth="1"/>
    <col min="8968" max="8968" width="6" style="76" bestFit="1" customWidth="1"/>
    <col min="8969" max="8969" width="4.85546875" style="76" bestFit="1" customWidth="1"/>
    <col min="8970" max="8970" width="3.85546875" style="76" bestFit="1" customWidth="1"/>
    <col min="8971" max="8971" width="6" style="76" bestFit="1" customWidth="1"/>
    <col min="8972" max="8972" width="4.85546875" style="76" bestFit="1" customWidth="1"/>
    <col min="8973" max="8974" width="3.85546875" style="76" bestFit="1" customWidth="1"/>
    <col min="8975" max="9204" width="8.85546875" style="76"/>
    <col min="9205" max="9205" width="6.42578125" style="76" customWidth="1"/>
    <col min="9206" max="9206" width="0.85546875" style="76" customWidth="1"/>
    <col min="9207" max="9207" width="14" style="76" bestFit="1" customWidth="1"/>
    <col min="9208" max="9208" width="1.28515625" style="76" customWidth="1"/>
    <col min="9209" max="9209" width="63.140625" style="76" customWidth="1"/>
    <col min="9210" max="9210" width="7.140625" style="76" bestFit="1" customWidth="1"/>
    <col min="9211" max="9212" width="6.42578125" style="76" customWidth="1"/>
    <col min="9213" max="9213" width="6.85546875" style="76" customWidth="1"/>
    <col min="9214" max="9217" width="6.42578125" style="76" customWidth="1"/>
    <col min="9218" max="9219" width="8.42578125" style="76" customWidth="1"/>
    <col min="9220" max="9220" width="11.28515625" style="76" customWidth="1"/>
    <col min="9221" max="9221" width="9.7109375" style="76" customWidth="1"/>
    <col min="9222" max="9222" width="8.42578125" style="76" customWidth="1"/>
    <col min="9223" max="9223" width="6.28515625" style="76" customWidth="1"/>
    <col min="9224" max="9224" width="6" style="76" bestFit="1" customWidth="1"/>
    <col min="9225" max="9225" width="4.85546875" style="76" bestFit="1" customWidth="1"/>
    <col min="9226" max="9226" width="3.85546875" style="76" bestFit="1" customWidth="1"/>
    <col min="9227" max="9227" width="6" style="76" bestFit="1" customWidth="1"/>
    <col min="9228" max="9228" width="4.85546875" style="76" bestFit="1" customWidth="1"/>
    <col min="9229" max="9230" width="3.85546875" style="76" bestFit="1" customWidth="1"/>
    <col min="9231" max="9460" width="8.85546875" style="76"/>
    <col min="9461" max="9461" width="6.42578125" style="76" customWidth="1"/>
    <col min="9462" max="9462" width="0.85546875" style="76" customWidth="1"/>
    <col min="9463" max="9463" width="14" style="76" bestFit="1" customWidth="1"/>
    <col min="9464" max="9464" width="1.28515625" style="76" customWidth="1"/>
    <col min="9465" max="9465" width="63.140625" style="76" customWidth="1"/>
    <col min="9466" max="9466" width="7.140625" style="76" bestFit="1" customWidth="1"/>
    <col min="9467" max="9468" width="6.42578125" style="76" customWidth="1"/>
    <col min="9469" max="9469" width="6.85546875" style="76" customWidth="1"/>
    <col min="9470" max="9473" width="6.42578125" style="76" customWidth="1"/>
    <col min="9474" max="9475" width="8.42578125" style="76" customWidth="1"/>
    <col min="9476" max="9476" width="11.28515625" style="76" customWidth="1"/>
    <col min="9477" max="9477" width="9.7109375" style="76" customWidth="1"/>
    <col min="9478" max="9478" width="8.42578125" style="76" customWidth="1"/>
    <col min="9479" max="9479" width="6.28515625" style="76" customWidth="1"/>
    <col min="9480" max="9480" width="6" style="76" bestFit="1" customWidth="1"/>
    <col min="9481" max="9481" width="4.85546875" style="76" bestFit="1" customWidth="1"/>
    <col min="9482" max="9482" width="3.85546875" style="76" bestFit="1" customWidth="1"/>
    <col min="9483" max="9483" width="6" style="76" bestFit="1" customWidth="1"/>
    <col min="9484" max="9484" width="4.85546875" style="76" bestFit="1" customWidth="1"/>
    <col min="9485" max="9486" width="3.85546875" style="76" bestFit="1" customWidth="1"/>
    <col min="9487" max="9716" width="8.85546875" style="76"/>
    <col min="9717" max="9717" width="6.42578125" style="76" customWidth="1"/>
    <col min="9718" max="9718" width="0.85546875" style="76" customWidth="1"/>
    <col min="9719" max="9719" width="14" style="76" bestFit="1" customWidth="1"/>
    <col min="9720" max="9720" width="1.28515625" style="76" customWidth="1"/>
    <col min="9721" max="9721" width="63.140625" style="76" customWidth="1"/>
    <col min="9722" max="9722" width="7.140625" style="76" bestFit="1" customWidth="1"/>
    <col min="9723" max="9724" width="6.42578125" style="76" customWidth="1"/>
    <col min="9725" max="9725" width="6.85546875" style="76" customWidth="1"/>
    <col min="9726" max="9729" width="6.42578125" style="76" customWidth="1"/>
    <col min="9730" max="9731" width="8.42578125" style="76" customWidth="1"/>
    <col min="9732" max="9732" width="11.28515625" style="76" customWidth="1"/>
    <col min="9733" max="9733" width="9.7109375" style="76" customWidth="1"/>
    <col min="9734" max="9734" width="8.42578125" style="76" customWidth="1"/>
    <col min="9735" max="9735" width="6.28515625" style="76" customWidth="1"/>
    <col min="9736" max="9736" width="6" style="76" bestFit="1" customWidth="1"/>
    <col min="9737" max="9737" width="4.85546875" style="76" bestFit="1" customWidth="1"/>
    <col min="9738" max="9738" width="3.85546875" style="76" bestFit="1" customWidth="1"/>
    <col min="9739" max="9739" width="6" style="76" bestFit="1" customWidth="1"/>
    <col min="9740" max="9740" width="4.85546875" style="76" bestFit="1" customWidth="1"/>
    <col min="9741" max="9742" width="3.85546875" style="76" bestFit="1" customWidth="1"/>
    <col min="9743" max="9972" width="8.85546875" style="76"/>
    <col min="9973" max="9973" width="6.42578125" style="76" customWidth="1"/>
    <col min="9974" max="9974" width="0.85546875" style="76" customWidth="1"/>
    <col min="9975" max="9975" width="14" style="76" bestFit="1" customWidth="1"/>
    <col min="9976" max="9976" width="1.28515625" style="76" customWidth="1"/>
    <col min="9977" max="9977" width="63.140625" style="76" customWidth="1"/>
    <col min="9978" max="9978" width="7.140625" style="76" bestFit="1" customWidth="1"/>
    <col min="9979" max="9980" width="6.42578125" style="76" customWidth="1"/>
    <col min="9981" max="9981" width="6.85546875" style="76" customWidth="1"/>
    <col min="9982" max="9985" width="6.42578125" style="76" customWidth="1"/>
    <col min="9986" max="9987" width="8.42578125" style="76" customWidth="1"/>
    <col min="9988" max="9988" width="11.28515625" style="76" customWidth="1"/>
    <col min="9989" max="9989" width="9.7109375" style="76" customWidth="1"/>
    <col min="9990" max="9990" width="8.42578125" style="76" customWidth="1"/>
    <col min="9991" max="9991" width="6.28515625" style="76" customWidth="1"/>
    <col min="9992" max="9992" width="6" style="76" bestFit="1" customWidth="1"/>
    <col min="9993" max="9993" width="4.85546875" style="76" bestFit="1" customWidth="1"/>
    <col min="9994" max="9994" width="3.85546875" style="76" bestFit="1" customWidth="1"/>
    <col min="9995" max="9995" width="6" style="76" bestFit="1" customWidth="1"/>
    <col min="9996" max="9996" width="4.85546875" style="76" bestFit="1" customWidth="1"/>
    <col min="9997" max="9998" width="3.85546875" style="76" bestFit="1" customWidth="1"/>
    <col min="9999" max="10228" width="8.85546875" style="76"/>
    <col min="10229" max="10229" width="6.42578125" style="76" customWidth="1"/>
    <col min="10230" max="10230" width="0.85546875" style="76" customWidth="1"/>
    <col min="10231" max="10231" width="14" style="76" bestFit="1" customWidth="1"/>
    <col min="10232" max="10232" width="1.28515625" style="76" customWidth="1"/>
    <col min="10233" max="10233" width="63.140625" style="76" customWidth="1"/>
    <col min="10234" max="10234" width="7.140625" style="76" bestFit="1" customWidth="1"/>
    <col min="10235" max="10236" width="6.42578125" style="76" customWidth="1"/>
    <col min="10237" max="10237" width="6.85546875" style="76" customWidth="1"/>
    <col min="10238" max="10241" width="6.42578125" style="76" customWidth="1"/>
    <col min="10242" max="10243" width="8.42578125" style="76" customWidth="1"/>
    <col min="10244" max="10244" width="11.28515625" style="76" customWidth="1"/>
    <col min="10245" max="10245" width="9.7109375" style="76" customWidth="1"/>
    <col min="10246" max="10246" width="8.42578125" style="76" customWidth="1"/>
    <col min="10247" max="10247" width="6.28515625" style="76" customWidth="1"/>
    <col min="10248" max="10248" width="6" style="76" bestFit="1" customWidth="1"/>
    <col min="10249" max="10249" width="4.85546875" style="76" bestFit="1" customWidth="1"/>
    <col min="10250" max="10250" width="3.85546875" style="76" bestFit="1" customWidth="1"/>
    <col min="10251" max="10251" width="6" style="76" bestFit="1" customWidth="1"/>
    <col min="10252" max="10252" width="4.85546875" style="76" bestFit="1" customWidth="1"/>
    <col min="10253" max="10254" width="3.85546875" style="76" bestFit="1" customWidth="1"/>
    <col min="10255" max="10484" width="8.85546875" style="76"/>
    <col min="10485" max="10485" width="6.42578125" style="76" customWidth="1"/>
    <col min="10486" max="10486" width="0.85546875" style="76" customWidth="1"/>
    <col min="10487" max="10487" width="14" style="76" bestFit="1" customWidth="1"/>
    <col min="10488" max="10488" width="1.28515625" style="76" customWidth="1"/>
    <col min="10489" max="10489" width="63.140625" style="76" customWidth="1"/>
    <col min="10490" max="10490" width="7.140625" style="76" bestFit="1" customWidth="1"/>
    <col min="10491" max="10492" width="6.42578125" style="76" customWidth="1"/>
    <col min="10493" max="10493" width="6.85546875" style="76" customWidth="1"/>
    <col min="10494" max="10497" width="6.42578125" style="76" customWidth="1"/>
    <col min="10498" max="10499" width="8.42578125" style="76" customWidth="1"/>
    <col min="10500" max="10500" width="11.28515625" style="76" customWidth="1"/>
    <col min="10501" max="10501" width="9.7109375" style="76" customWidth="1"/>
    <col min="10502" max="10502" width="8.42578125" style="76" customWidth="1"/>
    <col min="10503" max="10503" width="6.28515625" style="76" customWidth="1"/>
    <col min="10504" max="10504" width="6" style="76" bestFit="1" customWidth="1"/>
    <col min="10505" max="10505" width="4.85546875" style="76" bestFit="1" customWidth="1"/>
    <col min="10506" max="10506" width="3.85546875" style="76" bestFit="1" customWidth="1"/>
    <col min="10507" max="10507" width="6" style="76" bestFit="1" customWidth="1"/>
    <col min="10508" max="10508" width="4.85546875" style="76" bestFit="1" customWidth="1"/>
    <col min="10509" max="10510" width="3.85546875" style="76" bestFit="1" customWidth="1"/>
    <col min="10511" max="10740" width="8.85546875" style="76"/>
    <col min="10741" max="10741" width="6.42578125" style="76" customWidth="1"/>
    <col min="10742" max="10742" width="0.85546875" style="76" customWidth="1"/>
    <col min="10743" max="10743" width="14" style="76" bestFit="1" customWidth="1"/>
    <col min="10744" max="10744" width="1.28515625" style="76" customWidth="1"/>
    <col min="10745" max="10745" width="63.140625" style="76" customWidth="1"/>
    <col min="10746" max="10746" width="7.140625" style="76" bestFit="1" customWidth="1"/>
    <col min="10747" max="10748" width="6.42578125" style="76" customWidth="1"/>
    <col min="10749" max="10749" width="6.85546875" style="76" customWidth="1"/>
    <col min="10750" max="10753" width="6.42578125" style="76" customWidth="1"/>
    <col min="10754" max="10755" width="8.42578125" style="76" customWidth="1"/>
    <col min="10756" max="10756" width="11.28515625" style="76" customWidth="1"/>
    <col min="10757" max="10757" width="9.7109375" style="76" customWidth="1"/>
    <col min="10758" max="10758" width="8.42578125" style="76" customWidth="1"/>
    <col min="10759" max="10759" width="6.28515625" style="76" customWidth="1"/>
    <col min="10760" max="10760" width="6" style="76" bestFit="1" customWidth="1"/>
    <col min="10761" max="10761" width="4.85546875" style="76" bestFit="1" customWidth="1"/>
    <col min="10762" max="10762" width="3.85546875" style="76" bestFit="1" customWidth="1"/>
    <col min="10763" max="10763" width="6" style="76" bestFit="1" customWidth="1"/>
    <col min="10764" max="10764" width="4.85546875" style="76" bestFit="1" customWidth="1"/>
    <col min="10765" max="10766" width="3.85546875" style="76" bestFit="1" customWidth="1"/>
    <col min="10767" max="10996" width="8.85546875" style="76"/>
    <col min="10997" max="10997" width="6.42578125" style="76" customWidth="1"/>
    <col min="10998" max="10998" width="0.85546875" style="76" customWidth="1"/>
    <col min="10999" max="10999" width="14" style="76" bestFit="1" customWidth="1"/>
    <col min="11000" max="11000" width="1.28515625" style="76" customWidth="1"/>
    <col min="11001" max="11001" width="63.140625" style="76" customWidth="1"/>
    <col min="11002" max="11002" width="7.140625" style="76" bestFit="1" customWidth="1"/>
    <col min="11003" max="11004" width="6.42578125" style="76" customWidth="1"/>
    <col min="11005" max="11005" width="6.85546875" style="76" customWidth="1"/>
    <col min="11006" max="11009" width="6.42578125" style="76" customWidth="1"/>
    <col min="11010" max="11011" width="8.42578125" style="76" customWidth="1"/>
    <col min="11012" max="11012" width="11.28515625" style="76" customWidth="1"/>
    <col min="11013" max="11013" width="9.7109375" style="76" customWidth="1"/>
    <col min="11014" max="11014" width="8.42578125" style="76" customWidth="1"/>
    <col min="11015" max="11015" width="6.28515625" style="76" customWidth="1"/>
    <col min="11016" max="11016" width="6" style="76" bestFit="1" customWidth="1"/>
    <col min="11017" max="11017" width="4.85546875" style="76" bestFit="1" customWidth="1"/>
    <col min="11018" max="11018" width="3.85546875" style="76" bestFit="1" customWidth="1"/>
    <col min="11019" max="11019" width="6" style="76" bestFit="1" customWidth="1"/>
    <col min="11020" max="11020" width="4.85546875" style="76" bestFit="1" customWidth="1"/>
    <col min="11021" max="11022" width="3.85546875" style="76" bestFit="1" customWidth="1"/>
    <col min="11023" max="11252" width="8.85546875" style="76"/>
    <col min="11253" max="11253" width="6.42578125" style="76" customWidth="1"/>
    <col min="11254" max="11254" width="0.85546875" style="76" customWidth="1"/>
    <col min="11255" max="11255" width="14" style="76" bestFit="1" customWidth="1"/>
    <col min="11256" max="11256" width="1.28515625" style="76" customWidth="1"/>
    <col min="11257" max="11257" width="63.140625" style="76" customWidth="1"/>
    <col min="11258" max="11258" width="7.140625" style="76" bestFit="1" customWidth="1"/>
    <col min="11259" max="11260" width="6.42578125" style="76" customWidth="1"/>
    <col min="11261" max="11261" width="6.85546875" style="76" customWidth="1"/>
    <col min="11262" max="11265" width="6.42578125" style="76" customWidth="1"/>
    <col min="11266" max="11267" width="8.42578125" style="76" customWidth="1"/>
    <col min="11268" max="11268" width="11.28515625" style="76" customWidth="1"/>
    <col min="11269" max="11269" width="9.7109375" style="76" customWidth="1"/>
    <col min="11270" max="11270" width="8.42578125" style="76" customWidth="1"/>
    <col min="11271" max="11271" width="6.28515625" style="76" customWidth="1"/>
    <col min="11272" max="11272" width="6" style="76" bestFit="1" customWidth="1"/>
    <col min="11273" max="11273" width="4.85546875" style="76" bestFit="1" customWidth="1"/>
    <col min="11274" max="11274" width="3.85546875" style="76" bestFit="1" customWidth="1"/>
    <col min="11275" max="11275" width="6" style="76" bestFit="1" customWidth="1"/>
    <col min="11276" max="11276" width="4.85546875" style="76" bestFit="1" customWidth="1"/>
    <col min="11277" max="11278" width="3.85546875" style="76" bestFit="1" customWidth="1"/>
    <col min="11279" max="11508" width="8.85546875" style="76"/>
    <col min="11509" max="11509" width="6.42578125" style="76" customWidth="1"/>
    <col min="11510" max="11510" width="0.85546875" style="76" customWidth="1"/>
    <col min="11511" max="11511" width="14" style="76" bestFit="1" customWidth="1"/>
    <col min="11512" max="11512" width="1.28515625" style="76" customWidth="1"/>
    <col min="11513" max="11513" width="63.140625" style="76" customWidth="1"/>
    <col min="11514" max="11514" width="7.140625" style="76" bestFit="1" customWidth="1"/>
    <col min="11515" max="11516" width="6.42578125" style="76" customWidth="1"/>
    <col min="11517" max="11517" width="6.85546875" style="76" customWidth="1"/>
    <col min="11518" max="11521" width="6.42578125" style="76" customWidth="1"/>
    <col min="11522" max="11523" width="8.42578125" style="76" customWidth="1"/>
    <col min="11524" max="11524" width="11.28515625" style="76" customWidth="1"/>
    <col min="11525" max="11525" width="9.7109375" style="76" customWidth="1"/>
    <col min="11526" max="11526" width="8.42578125" style="76" customWidth="1"/>
    <col min="11527" max="11527" width="6.28515625" style="76" customWidth="1"/>
    <col min="11528" max="11528" width="6" style="76" bestFit="1" customWidth="1"/>
    <col min="11529" max="11529" width="4.85546875" style="76" bestFit="1" customWidth="1"/>
    <col min="11530" max="11530" width="3.85546875" style="76" bestFit="1" customWidth="1"/>
    <col min="11531" max="11531" width="6" style="76" bestFit="1" customWidth="1"/>
    <col min="11532" max="11532" width="4.85546875" style="76" bestFit="1" customWidth="1"/>
    <col min="11533" max="11534" width="3.85546875" style="76" bestFit="1" customWidth="1"/>
    <col min="11535" max="11764" width="8.85546875" style="76"/>
    <col min="11765" max="11765" width="6.42578125" style="76" customWidth="1"/>
    <col min="11766" max="11766" width="0.85546875" style="76" customWidth="1"/>
    <col min="11767" max="11767" width="14" style="76" bestFit="1" customWidth="1"/>
    <col min="11768" max="11768" width="1.28515625" style="76" customWidth="1"/>
    <col min="11769" max="11769" width="63.140625" style="76" customWidth="1"/>
    <col min="11770" max="11770" width="7.140625" style="76" bestFit="1" customWidth="1"/>
    <col min="11771" max="11772" width="6.42578125" style="76" customWidth="1"/>
    <col min="11773" max="11773" width="6.85546875" style="76" customWidth="1"/>
    <col min="11774" max="11777" width="6.42578125" style="76" customWidth="1"/>
    <col min="11778" max="11779" width="8.42578125" style="76" customWidth="1"/>
    <col min="11780" max="11780" width="11.28515625" style="76" customWidth="1"/>
    <col min="11781" max="11781" width="9.7109375" style="76" customWidth="1"/>
    <col min="11782" max="11782" width="8.42578125" style="76" customWidth="1"/>
    <col min="11783" max="11783" width="6.28515625" style="76" customWidth="1"/>
    <col min="11784" max="11784" width="6" style="76" bestFit="1" customWidth="1"/>
    <col min="11785" max="11785" width="4.85546875" style="76" bestFit="1" customWidth="1"/>
    <col min="11786" max="11786" width="3.85546875" style="76" bestFit="1" customWidth="1"/>
    <col min="11787" max="11787" width="6" style="76" bestFit="1" customWidth="1"/>
    <col min="11788" max="11788" width="4.85546875" style="76" bestFit="1" customWidth="1"/>
    <col min="11789" max="11790" width="3.85546875" style="76" bestFit="1" customWidth="1"/>
    <col min="11791" max="12020" width="8.85546875" style="76"/>
    <col min="12021" max="12021" width="6.42578125" style="76" customWidth="1"/>
    <col min="12022" max="12022" width="0.85546875" style="76" customWidth="1"/>
    <col min="12023" max="12023" width="14" style="76" bestFit="1" customWidth="1"/>
    <col min="12024" max="12024" width="1.28515625" style="76" customWidth="1"/>
    <col min="12025" max="12025" width="63.140625" style="76" customWidth="1"/>
    <col min="12026" max="12026" width="7.140625" style="76" bestFit="1" customWidth="1"/>
    <col min="12027" max="12028" width="6.42578125" style="76" customWidth="1"/>
    <col min="12029" max="12029" width="6.85546875" style="76" customWidth="1"/>
    <col min="12030" max="12033" width="6.42578125" style="76" customWidth="1"/>
    <col min="12034" max="12035" width="8.42578125" style="76" customWidth="1"/>
    <col min="12036" max="12036" width="11.28515625" style="76" customWidth="1"/>
    <col min="12037" max="12037" width="9.7109375" style="76" customWidth="1"/>
    <col min="12038" max="12038" width="8.42578125" style="76" customWidth="1"/>
    <col min="12039" max="12039" width="6.28515625" style="76" customWidth="1"/>
    <col min="12040" max="12040" width="6" style="76" bestFit="1" customWidth="1"/>
    <col min="12041" max="12041" width="4.85546875" style="76" bestFit="1" customWidth="1"/>
    <col min="12042" max="12042" width="3.85546875" style="76" bestFit="1" customWidth="1"/>
    <col min="12043" max="12043" width="6" style="76" bestFit="1" customWidth="1"/>
    <col min="12044" max="12044" width="4.85546875" style="76" bestFit="1" customWidth="1"/>
    <col min="12045" max="12046" width="3.85546875" style="76" bestFit="1" customWidth="1"/>
    <col min="12047" max="12276" width="8.85546875" style="76"/>
    <col min="12277" max="12277" width="6.42578125" style="76" customWidth="1"/>
    <col min="12278" max="12278" width="0.85546875" style="76" customWidth="1"/>
    <col min="12279" max="12279" width="14" style="76" bestFit="1" customWidth="1"/>
    <col min="12280" max="12280" width="1.28515625" style="76" customWidth="1"/>
    <col min="12281" max="12281" width="63.140625" style="76" customWidth="1"/>
    <col min="12282" max="12282" width="7.140625" style="76" bestFit="1" customWidth="1"/>
    <col min="12283" max="12284" width="6.42578125" style="76" customWidth="1"/>
    <col min="12285" max="12285" width="6.85546875" style="76" customWidth="1"/>
    <col min="12286" max="12289" width="6.42578125" style="76" customWidth="1"/>
    <col min="12290" max="12291" width="8.42578125" style="76" customWidth="1"/>
    <col min="12292" max="12292" width="11.28515625" style="76" customWidth="1"/>
    <col min="12293" max="12293" width="9.7109375" style="76" customWidth="1"/>
    <col min="12294" max="12294" width="8.42578125" style="76" customWidth="1"/>
    <col min="12295" max="12295" width="6.28515625" style="76" customWidth="1"/>
    <col min="12296" max="12296" width="6" style="76" bestFit="1" customWidth="1"/>
    <col min="12297" max="12297" width="4.85546875" style="76" bestFit="1" customWidth="1"/>
    <col min="12298" max="12298" width="3.85546875" style="76" bestFit="1" customWidth="1"/>
    <col min="12299" max="12299" width="6" style="76" bestFit="1" customWidth="1"/>
    <col min="12300" max="12300" width="4.85546875" style="76" bestFit="1" customWidth="1"/>
    <col min="12301" max="12302" width="3.85546875" style="76" bestFit="1" customWidth="1"/>
    <col min="12303" max="12532" width="8.85546875" style="76"/>
    <col min="12533" max="12533" width="6.42578125" style="76" customWidth="1"/>
    <col min="12534" max="12534" width="0.85546875" style="76" customWidth="1"/>
    <col min="12535" max="12535" width="14" style="76" bestFit="1" customWidth="1"/>
    <col min="12536" max="12536" width="1.28515625" style="76" customWidth="1"/>
    <col min="12537" max="12537" width="63.140625" style="76" customWidth="1"/>
    <col min="12538" max="12538" width="7.140625" style="76" bestFit="1" customWidth="1"/>
    <col min="12539" max="12540" width="6.42578125" style="76" customWidth="1"/>
    <col min="12541" max="12541" width="6.85546875" style="76" customWidth="1"/>
    <col min="12542" max="12545" width="6.42578125" style="76" customWidth="1"/>
    <col min="12546" max="12547" width="8.42578125" style="76" customWidth="1"/>
    <col min="12548" max="12548" width="11.28515625" style="76" customWidth="1"/>
    <col min="12549" max="12549" width="9.7109375" style="76" customWidth="1"/>
    <col min="12550" max="12550" width="8.42578125" style="76" customWidth="1"/>
    <col min="12551" max="12551" width="6.28515625" style="76" customWidth="1"/>
    <col min="12552" max="12552" width="6" style="76" bestFit="1" customWidth="1"/>
    <col min="12553" max="12553" width="4.85546875" style="76" bestFit="1" customWidth="1"/>
    <col min="12554" max="12554" width="3.85546875" style="76" bestFit="1" customWidth="1"/>
    <col min="12555" max="12555" width="6" style="76" bestFit="1" customWidth="1"/>
    <col min="12556" max="12556" width="4.85546875" style="76" bestFit="1" customWidth="1"/>
    <col min="12557" max="12558" width="3.85546875" style="76" bestFit="1" customWidth="1"/>
    <col min="12559" max="12788" width="8.85546875" style="76"/>
    <col min="12789" max="12789" width="6.42578125" style="76" customWidth="1"/>
    <col min="12790" max="12790" width="0.85546875" style="76" customWidth="1"/>
    <col min="12791" max="12791" width="14" style="76" bestFit="1" customWidth="1"/>
    <col min="12792" max="12792" width="1.28515625" style="76" customWidth="1"/>
    <col min="12793" max="12793" width="63.140625" style="76" customWidth="1"/>
    <col min="12794" max="12794" width="7.140625" style="76" bestFit="1" customWidth="1"/>
    <col min="12795" max="12796" width="6.42578125" style="76" customWidth="1"/>
    <col min="12797" max="12797" width="6.85546875" style="76" customWidth="1"/>
    <col min="12798" max="12801" width="6.42578125" style="76" customWidth="1"/>
    <col min="12802" max="12803" width="8.42578125" style="76" customWidth="1"/>
    <col min="12804" max="12804" width="11.28515625" style="76" customWidth="1"/>
    <col min="12805" max="12805" width="9.7109375" style="76" customWidth="1"/>
    <col min="12806" max="12806" width="8.42578125" style="76" customWidth="1"/>
    <col min="12807" max="12807" width="6.28515625" style="76" customWidth="1"/>
    <col min="12808" max="12808" width="6" style="76" bestFit="1" customWidth="1"/>
    <col min="12809" max="12809" width="4.85546875" style="76" bestFit="1" customWidth="1"/>
    <col min="12810" max="12810" width="3.85546875" style="76" bestFit="1" customWidth="1"/>
    <col min="12811" max="12811" width="6" style="76" bestFit="1" customWidth="1"/>
    <col min="12812" max="12812" width="4.85546875" style="76" bestFit="1" customWidth="1"/>
    <col min="12813" max="12814" width="3.85546875" style="76" bestFit="1" customWidth="1"/>
    <col min="12815" max="13044" width="8.85546875" style="76"/>
    <col min="13045" max="13045" width="6.42578125" style="76" customWidth="1"/>
    <col min="13046" max="13046" width="0.85546875" style="76" customWidth="1"/>
    <col min="13047" max="13047" width="14" style="76" bestFit="1" customWidth="1"/>
    <col min="13048" max="13048" width="1.28515625" style="76" customWidth="1"/>
    <col min="13049" max="13049" width="63.140625" style="76" customWidth="1"/>
    <col min="13050" max="13050" width="7.140625" style="76" bestFit="1" customWidth="1"/>
    <col min="13051" max="13052" width="6.42578125" style="76" customWidth="1"/>
    <col min="13053" max="13053" width="6.85546875" style="76" customWidth="1"/>
    <col min="13054" max="13057" width="6.42578125" style="76" customWidth="1"/>
    <col min="13058" max="13059" width="8.42578125" style="76" customWidth="1"/>
    <col min="13060" max="13060" width="11.28515625" style="76" customWidth="1"/>
    <col min="13061" max="13061" width="9.7109375" style="76" customWidth="1"/>
    <col min="13062" max="13062" width="8.42578125" style="76" customWidth="1"/>
    <col min="13063" max="13063" width="6.28515625" style="76" customWidth="1"/>
    <col min="13064" max="13064" width="6" style="76" bestFit="1" customWidth="1"/>
    <col min="13065" max="13065" width="4.85546875" style="76" bestFit="1" customWidth="1"/>
    <col min="13066" max="13066" width="3.85546875" style="76" bestFit="1" customWidth="1"/>
    <col min="13067" max="13067" width="6" style="76" bestFit="1" customWidth="1"/>
    <col min="13068" max="13068" width="4.85546875" style="76" bestFit="1" customWidth="1"/>
    <col min="13069" max="13070" width="3.85546875" style="76" bestFit="1" customWidth="1"/>
    <col min="13071" max="13300" width="8.85546875" style="76"/>
    <col min="13301" max="13301" width="6.42578125" style="76" customWidth="1"/>
    <col min="13302" max="13302" width="0.85546875" style="76" customWidth="1"/>
    <col min="13303" max="13303" width="14" style="76" bestFit="1" customWidth="1"/>
    <col min="13304" max="13304" width="1.28515625" style="76" customWidth="1"/>
    <col min="13305" max="13305" width="63.140625" style="76" customWidth="1"/>
    <col min="13306" max="13306" width="7.140625" style="76" bestFit="1" customWidth="1"/>
    <col min="13307" max="13308" width="6.42578125" style="76" customWidth="1"/>
    <col min="13309" max="13309" width="6.85546875" style="76" customWidth="1"/>
    <col min="13310" max="13313" width="6.42578125" style="76" customWidth="1"/>
    <col min="13314" max="13315" width="8.42578125" style="76" customWidth="1"/>
    <col min="13316" max="13316" width="11.28515625" style="76" customWidth="1"/>
    <col min="13317" max="13317" width="9.7109375" style="76" customWidth="1"/>
    <col min="13318" max="13318" width="8.42578125" style="76" customWidth="1"/>
    <col min="13319" max="13319" width="6.28515625" style="76" customWidth="1"/>
    <col min="13320" max="13320" width="6" style="76" bestFit="1" customWidth="1"/>
    <col min="13321" max="13321" width="4.85546875" style="76" bestFit="1" customWidth="1"/>
    <col min="13322" max="13322" width="3.85546875" style="76" bestFit="1" customWidth="1"/>
    <col min="13323" max="13323" width="6" style="76" bestFit="1" customWidth="1"/>
    <col min="13324" max="13324" width="4.85546875" style="76" bestFit="1" customWidth="1"/>
    <col min="13325" max="13326" width="3.85546875" style="76" bestFit="1" customWidth="1"/>
    <col min="13327" max="13556" width="8.85546875" style="76"/>
    <col min="13557" max="13557" width="6.42578125" style="76" customWidth="1"/>
    <col min="13558" max="13558" width="0.85546875" style="76" customWidth="1"/>
    <col min="13559" max="13559" width="14" style="76" bestFit="1" customWidth="1"/>
    <col min="13560" max="13560" width="1.28515625" style="76" customWidth="1"/>
    <col min="13561" max="13561" width="63.140625" style="76" customWidth="1"/>
    <col min="13562" max="13562" width="7.140625" style="76" bestFit="1" customWidth="1"/>
    <col min="13563" max="13564" width="6.42578125" style="76" customWidth="1"/>
    <col min="13565" max="13565" width="6.85546875" style="76" customWidth="1"/>
    <col min="13566" max="13569" width="6.42578125" style="76" customWidth="1"/>
    <col min="13570" max="13571" width="8.42578125" style="76" customWidth="1"/>
    <col min="13572" max="13572" width="11.28515625" style="76" customWidth="1"/>
    <col min="13573" max="13573" width="9.7109375" style="76" customWidth="1"/>
    <col min="13574" max="13574" width="8.42578125" style="76" customWidth="1"/>
    <col min="13575" max="13575" width="6.28515625" style="76" customWidth="1"/>
    <col min="13576" max="13576" width="6" style="76" bestFit="1" customWidth="1"/>
    <col min="13577" max="13577" width="4.85546875" style="76" bestFit="1" customWidth="1"/>
    <col min="13578" max="13578" width="3.85546875" style="76" bestFit="1" customWidth="1"/>
    <col min="13579" max="13579" width="6" style="76" bestFit="1" customWidth="1"/>
    <col min="13580" max="13580" width="4.85546875" style="76" bestFit="1" customWidth="1"/>
    <col min="13581" max="13582" width="3.85546875" style="76" bestFit="1" customWidth="1"/>
    <col min="13583" max="13812" width="8.85546875" style="76"/>
    <col min="13813" max="13813" width="6.42578125" style="76" customWidth="1"/>
    <col min="13814" max="13814" width="0.85546875" style="76" customWidth="1"/>
    <col min="13815" max="13815" width="14" style="76" bestFit="1" customWidth="1"/>
    <col min="13816" max="13816" width="1.28515625" style="76" customWidth="1"/>
    <col min="13817" max="13817" width="63.140625" style="76" customWidth="1"/>
    <col min="13818" max="13818" width="7.140625" style="76" bestFit="1" customWidth="1"/>
    <col min="13819" max="13820" width="6.42578125" style="76" customWidth="1"/>
    <col min="13821" max="13821" width="6.85546875" style="76" customWidth="1"/>
    <col min="13822" max="13825" width="6.42578125" style="76" customWidth="1"/>
    <col min="13826" max="13827" width="8.42578125" style="76" customWidth="1"/>
    <col min="13828" max="13828" width="11.28515625" style="76" customWidth="1"/>
    <col min="13829" max="13829" width="9.7109375" style="76" customWidth="1"/>
    <col min="13830" max="13830" width="8.42578125" style="76" customWidth="1"/>
    <col min="13831" max="13831" width="6.28515625" style="76" customWidth="1"/>
    <col min="13832" max="13832" width="6" style="76" bestFit="1" customWidth="1"/>
    <col min="13833" max="13833" width="4.85546875" style="76" bestFit="1" customWidth="1"/>
    <col min="13834" max="13834" width="3.85546875" style="76" bestFit="1" customWidth="1"/>
    <col min="13835" max="13835" width="6" style="76" bestFit="1" customWidth="1"/>
    <col min="13836" max="13836" width="4.85546875" style="76" bestFit="1" customWidth="1"/>
    <col min="13837" max="13838" width="3.85546875" style="76" bestFit="1" customWidth="1"/>
    <col min="13839" max="14068" width="8.85546875" style="76"/>
    <col min="14069" max="14069" width="6.42578125" style="76" customWidth="1"/>
    <col min="14070" max="14070" width="0.85546875" style="76" customWidth="1"/>
    <col min="14071" max="14071" width="14" style="76" bestFit="1" customWidth="1"/>
    <col min="14072" max="14072" width="1.28515625" style="76" customWidth="1"/>
    <col min="14073" max="14073" width="63.140625" style="76" customWidth="1"/>
    <col min="14074" max="14074" width="7.140625" style="76" bestFit="1" customWidth="1"/>
    <col min="14075" max="14076" width="6.42578125" style="76" customWidth="1"/>
    <col min="14077" max="14077" width="6.85546875" style="76" customWidth="1"/>
    <col min="14078" max="14081" width="6.42578125" style="76" customWidth="1"/>
    <col min="14082" max="14083" width="8.42578125" style="76" customWidth="1"/>
    <col min="14084" max="14084" width="11.28515625" style="76" customWidth="1"/>
    <col min="14085" max="14085" width="9.7109375" style="76" customWidth="1"/>
    <col min="14086" max="14086" width="8.42578125" style="76" customWidth="1"/>
    <col min="14087" max="14087" width="6.28515625" style="76" customWidth="1"/>
    <col min="14088" max="14088" width="6" style="76" bestFit="1" customWidth="1"/>
    <col min="14089" max="14089" width="4.85546875" style="76" bestFit="1" customWidth="1"/>
    <col min="14090" max="14090" width="3.85546875" style="76" bestFit="1" customWidth="1"/>
    <col min="14091" max="14091" width="6" style="76" bestFit="1" customWidth="1"/>
    <col min="14092" max="14092" width="4.85546875" style="76" bestFit="1" customWidth="1"/>
    <col min="14093" max="14094" width="3.85546875" style="76" bestFit="1" customWidth="1"/>
    <col min="14095" max="14324" width="8.85546875" style="76"/>
    <col min="14325" max="14325" width="6.42578125" style="76" customWidth="1"/>
    <col min="14326" max="14326" width="0.85546875" style="76" customWidth="1"/>
    <col min="14327" max="14327" width="14" style="76" bestFit="1" customWidth="1"/>
    <col min="14328" max="14328" width="1.28515625" style="76" customWidth="1"/>
    <col min="14329" max="14329" width="63.140625" style="76" customWidth="1"/>
    <col min="14330" max="14330" width="7.140625" style="76" bestFit="1" customWidth="1"/>
    <col min="14331" max="14332" width="6.42578125" style="76" customWidth="1"/>
    <col min="14333" max="14333" width="6.85546875" style="76" customWidth="1"/>
    <col min="14334" max="14337" width="6.42578125" style="76" customWidth="1"/>
    <col min="14338" max="14339" width="8.42578125" style="76" customWidth="1"/>
    <col min="14340" max="14340" width="11.28515625" style="76" customWidth="1"/>
    <col min="14341" max="14341" width="9.7109375" style="76" customWidth="1"/>
    <col min="14342" max="14342" width="8.42578125" style="76" customWidth="1"/>
    <col min="14343" max="14343" width="6.28515625" style="76" customWidth="1"/>
    <col min="14344" max="14344" width="6" style="76" bestFit="1" customWidth="1"/>
    <col min="14345" max="14345" width="4.85546875" style="76" bestFit="1" customWidth="1"/>
    <col min="14346" max="14346" width="3.85546875" style="76" bestFit="1" customWidth="1"/>
    <col min="14347" max="14347" width="6" style="76" bestFit="1" customWidth="1"/>
    <col min="14348" max="14348" width="4.85546875" style="76" bestFit="1" customWidth="1"/>
    <col min="14349" max="14350" width="3.85546875" style="76" bestFit="1" customWidth="1"/>
    <col min="14351" max="14580" width="8.85546875" style="76"/>
    <col min="14581" max="14581" width="6.42578125" style="76" customWidth="1"/>
    <col min="14582" max="14582" width="0.85546875" style="76" customWidth="1"/>
    <col min="14583" max="14583" width="14" style="76" bestFit="1" customWidth="1"/>
    <col min="14584" max="14584" width="1.28515625" style="76" customWidth="1"/>
    <col min="14585" max="14585" width="63.140625" style="76" customWidth="1"/>
    <col min="14586" max="14586" width="7.140625" style="76" bestFit="1" customWidth="1"/>
    <col min="14587" max="14588" width="6.42578125" style="76" customWidth="1"/>
    <col min="14589" max="14589" width="6.85546875" style="76" customWidth="1"/>
    <col min="14590" max="14593" width="6.42578125" style="76" customWidth="1"/>
    <col min="14594" max="14595" width="8.42578125" style="76" customWidth="1"/>
    <col min="14596" max="14596" width="11.28515625" style="76" customWidth="1"/>
    <col min="14597" max="14597" width="9.7109375" style="76" customWidth="1"/>
    <col min="14598" max="14598" width="8.42578125" style="76" customWidth="1"/>
    <col min="14599" max="14599" width="6.28515625" style="76" customWidth="1"/>
    <col min="14600" max="14600" width="6" style="76" bestFit="1" customWidth="1"/>
    <col min="14601" max="14601" width="4.85546875" style="76" bestFit="1" customWidth="1"/>
    <col min="14602" max="14602" width="3.85546875" style="76" bestFit="1" customWidth="1"/>
    <col min="14603" max="14603" width="6" style="76" bestFit="1" customWidth="1"/>
    <col min="14604" max="14604" width="4.85546875" style="76" bestFit="1" customWidth="1"/>
    <col min="14605" max="14606" width="3.85546875" style="76" bestFit="1" customWidth="1"/>
    <col min="14607" max="14836" width="8.85546875" style="76"/>
    <col min="14837" max="14837" width="6.42578125" style="76" customWidth="1"/>
    <col min="14838" max="14838" width="0.85546875" style="76" customWidth="1"/>
    <col min="14839" max="14839" width="14" style="76" bestFit="1" customWidth="1"/>
    <col min="14840" max="14840" width="1.28515625" style="76" customWidth="1"/>
    <col min="14841" max="14841" width="63.140625" style="76" customWidth="1"/>
    <col min="14842" max="14842" width="7.140625" style="76" bestFit="1" customWidth="1"/>
    <col min="14843" max="14844" width="6.42578125" style="76" customWidth="1"/>
    <col min="14845" max="14845" width="6.85546875" style="76" customWidth="1"/>
    <col min="14846" max="14849" width="6.42578125" style="76" customWidth="1"/>
    <col min="14850" max="14851" width="8.42578125" style="76" customWidth="1"/>
    <col min="14852" max="14852" width="11.28515625" style="76" customWidth="1"/>
    <col min="14853" max="14853" width="9.7109375" style="76" customWidth="1"/>
    <col min="14854" max="14854" width="8.42578125" style="76" customWidth="1"/>
    <col min="14855" max="14855" width="6.28515625" style="76" customWidth="1"/>
    <col min="14856" max="14856" width="6" style="76" bestFit="1" customWidth="1"/>
    <col min="14857" max="14857" width="4.85546875" style="76" bestFit="1" customWidth="1"/>
    <col min="14858" max="14858" width="3.85546875" style="76" bestFit="1" customWidth="1"/>
    <col min="14859" max="14859" width="6" style="76" bestFit="1" customWidth="1"/>
    <col min="14860" max="14860" width="4.85546875" style="76" bestFit="1" customWidth="1"/>
    <col min="14861" max="14862" width="3.85546875" style="76" bestFit="1" customWidth="1"/>
    <col min="14863" max="15092" width="8.85546875" style="76"/>
    <col min="15093" max="15093" width="6.42578125" style="76" customWidth="1"/>
    <col min="15094" max="15094" width="0.85546875" style="76" customWidth="1"/>
    <col min="15095" max="15095" width="14" style="76" bestFit="1" customWidth="1"/>
    <col min="15096" max="15096" width="1.28515625" style="76" customWidth="1"/>
    <col min="15097" max="15097" width="63.140625" style="76" customWidth="1"/>
    <col min="15098" max="15098" width="7.140625" style="76" bestFit="1" customWidth="1"/>
    <col min="15099" max="15100" width="6.42578125" style="76" customWidth="1"/>
    <col min="15101" max="15101" width="6.85546875" style="76" customWidth="1"/>
    <col min="15102" max="15105" width="6.42578125" style="76" customWidth="1"/>
    <col min="15106" max="15107" width="8.42578125" style="76" customWidth="1"/>
    <col min="15108" max="15108" width="11.28515625" style="76" customWidth="1"/>
    <col min="15109" max="15109" width="9.7109375" style="76" customWidth="1"/>
    <col min="15110" max="15110" width="8.42578125" style="76" customWidth="1"/>
    <col min="15111" max="15111" width="6.28515625" style="76" customWidth="1"/>
    <col min="15112" max="15112" width="6" style="76" bestFit="1" customWidth="1"/>
    <col min="15113" max="15113" width="4.85546875" style="76" bestFit="1" customWidth="1"/>
    <col min="15114" max="15114" width="3.85546875" style="76" bestFit="1" customWidth="1"/>
    <col min="15115" max="15115" width="6" style="76" bestFit="1" customWidth="1"/>
    <col min="15116" max="15116" width="4.85546875" style="76" bestFit="1" customWidth="1"/>
    <col min="15117" max="15118" width="3.85546875" style="76" bestFit="1" customWidth="1"/>
    <col min="15119" max="15348" width="8.85546875" style="76"/>
    <col min="15349" max="15349" width="6.42578125" style="76" customWidth="1"/>
    <col min="15350" max="15350" width="0.85546875" style="76" customWidth="1"/>
    <col min="15351" max="15351" width="14" style="76" bestFit="1" customWidth="1"/>
    <col min="15352" max="15352" width="1.28515625" style="76" customWidth="1"/>
    <col min="15353" max="15353" width="63.140625" style="76" customWidth="1"/>
    <col min="15354" max="15354" width="7.140625" style="76" bestFit="1" customWidth="1"/>
    <col min="15355" max="15356" width="6.42578125" style="76" customWidth="1"/>
    <col min="15357" max="15357" width="6.85546875" style="76" customWidth="1"/>
    <col min="15358" max="15361" width="6.42578125" style="76" customWidth="1"/>
    <col min="15362" max="15363" width="8.42578125" style="76" customWidth="1"/>
    <col min="15364" max="15364" width="11.28515625" style="76" customWidth="1"/>
    <col min="15365" max="15365" width="9.7109375" style="76" customWidth="1"/>
    <col min="15366" max="15366" width="8.42578125" style="76" customWidth="1"/>
    <col min="15367" max="15367" width="6.28515625" style="76" customWidth="1"/>
    <col min="15368" max="15368" width="6" style="76" bestFit="1" customWidth="1"/>
    <col min="15369" max="15369" width="4.85546875" style="76" bestFit="1" customWidth="1"/>
    <col min="15370" max="15370" width="3.85546875" style="76" bestFit="1" customWidth="1"/>
    <col min="15371" max="15371" width="6" style="76" bestFit="1" customWidth="1"/>
    <col min="15372" max="15372" width="4.85546875" style="76" bestFit="1" customWidth="1"/>
    <col min="15373" max="15374" width="3.85546875" style="76" bestFit="1" customWidth="1"/>
    <col min="15375" max="15604" width="8.85546875" style="76"/>
    <col min="15605" max="15605" width="6.42578125" style="76" customWidth="1"/>
    <col min="15606" max="15606" width="0.85546875" style="76" customWidth="1"/>
    <col min="15607" max="15607" width="14" style="76" bestFit="1" customWidth="1"/>
    <col min="15608" max="15608" width="1.28515625" style="76" customWidth="1"/>
    <col min="15609" max="15609" width="63.140625" style="76" customWidth="1"/>
    <col min="15610" max="15610" width="7.140625" style="76" bestFit="1" customWidth="1"/>
    <col min="15611" max="15612" width="6.42578125" style="76" customWidth="1"/>
    <col min="15613" max="15613" width="6.85546875" style="76" customWidth="1"/>
    <col min="15614" max="15617" width="6.42578125" style="76" customWidth="1"/>
    <col min="15618" max="15619" width="8.42578125" style="76" customWidth="1"/>
    <col min="15620" max="15620" width="11.28515625" style="76" customWidth="1"/>
    <col min="15621" max="15621" width="9.7109375" style="76" customWidth="1"/>
    <col min="15622" max="15622" width="8.42578125" style="76" customWidth="1"/>
    <col min="15623" max="15623" width="6.28515625" style="76" customWidth="1"/>
    <col min="15624" max="15624" width="6" style="76" bestFit="1" customWidth="1"/>
    <col min="15625" max="15625" width="4.85546875" style="76" bestFit="1" customWidth="1"/>
    <col min="15626" max="15626" width="3.85546875" style="76" bestFit="1" customWidth="1"/>
    <col min="15627" max="15627" width="6" style="76" bestFit="1" customWidth="1"/>
    <col min="15628" max="15628" width="4.85546875" style="76" bestFit="1" customWidth="1"/>
    <col min="15629" max="15630" width="3.85546875" style="76" bestFit="1" customWidth="1"/>
    <col min="15631" max="15860" width="8.85546875" style="76"/>
    <col min="15861" max="15861" width="6.42578125" style="76" customWidth="1"/>
    <col min="15862" max="15862" width="0.85546875" style="76" customWidth="1"/>
    <col min="15863" max="15863" width="14" style="76" bestFit="1" customWidth="1"/>
    <col min="15864" max="15864" width="1.28515625" style="76" customWidth="1"/>
    <col min="15865" max="15865" width="63.140625" style="76" customWidth="1"/>
    <col min="15866" max="15866" width="7.140625" style="76" bestFit="1" customWidth="1"/>
    <col min="15867" max="15868" width="6.42578125" style="76" customWidth="1"/>
    <col min="15869" max="15869" width="6.85546875" style="76" customWidth="1"/>
    <col min="15870" max="15873" width="6.42578125" style="76" customWidth="1"/>
    <col min="15874" max="15875" width="8.42578125" style="76" customWidth="1"/>
    <col min="15876" max="15876" width="11.28515625" style="76" customWidth="1"/>
    <col min="15877" max="15877" width="9.7109375" style="76" customWidth="1"/>
    <col min="15878" max="15878" width="8.42578125" style="76" customWidth="1"/>
    <col min="15879" max="15879" width="6.28515625" style="76" customWidth="1"/>
    <col min="15880" max="15880" width="6" style="76" bestFit="1" customWidth="1"/>
    <col min="15881" max="15881" width="4.85546875" style="76" bestFit="1" customWidth="1"/>
    <col min="15882" max="15882" width="3.85546875" style="76" bestFit="1" customWidth="1"/>
    <col min="15883" max="15883" width="6" style="76" bestFit="1" customWidth="1"/>
    <col min="15884" max="15884" width="4.85546875" style="76" bestFit="1" customWidth="1"/>
    <col min="15885" max="15886" width="3.85546875" style="76" bestFit="1" customWidth="1"/>
    <col min="15887" max="16116" width="8.85546875" style="76"/>
    <col min="16117" max="16117" width="6.42578125" style="76" customWidth="1"/>
    <col min="16118" max="16118" width="0.85546875" style="76" customWidth="1"/>
    <col min="16119" max="16119" width="14" style="76" bestFit="1" customWidth="1"/>
    <col min="16120" max="16120" width="1.28515625" style="76" customWidth="1"/>
    <col min="16121" max="16121" width="63.140625" style="76" customWidth="1"/>
    <col min="16122" max="16122" width="7.140625" style="76" bestFit="1" customWidth="1"/>
    <col min="16123" max="16124" width="6.42578125" style="76" customWidth="1"/>
    <col min="16125" max="16125" width="6.85546875" style="76" customWidth="1"/>
    <col min="16126" max="16129" width="6.42578125" style="76" customWidth="1"/>
    <col min="16130" max="16131" width="8.42578125" style="76" customWidth="1"/>
    <col min="16132" max="16132" width="11.28515625" style="76" customWidth="1"/>
    <col min="16133" max="16133" width="9.7109375" style="76" customWidth="1"/>
    <col min="16134" max="16134" width="8.42578125" style="76" customWidth="1"/>
    <col min="16135" max="16135" width="6.28515625" style="76" customWidth="1"/>
    <col min="16136" max="16136" width="6" style="76" bestFit="1" customWidth="1"/>
    <col min="16137" max="16137" width="4.85546875" style="76" bestFit="1" customWidth="1"/>
    <col min="16138" max="16138" width="3.85546875" style="76" bestFit="1" customWidth="1"/>
    <col min="16139" max="16139" width="6" style="76" bestFit="1" customWidth="1"/>
    <col min="16140" max="16140" width="4.85546875" style="76" bestFit="1" customWidth="1"/>
    <col min="16141" max="16142" width="3.85546875" style="76" bestFit="1" customWidth="1"/>
    <col min="16143" max="16384" width="8.85546875" style="76"/>
  </cols>
  <sheetData>
    <row r="1" spans="1:15" ht="26.25" customHeight="1">
      <c r="E1" s="60"/>
      <c r="F1" s="61"/>
      <c r="G1" s="61"/>
      <c r="H1" s="61"/>
      <c r="I1" s="61"/>
      <c r="J1" s="61"/>
      <c r="K1" s="61"/>
      <c r="L1" s="61"/>
      <c r="M1" s="61"/>
      <c r="N1" s="62"/>
    </row>
    <row r="2" spans="1:15" ht="51.75" customHeight="1">
      <c r="E2" s="147" t="s">
        <v>1013</v>
      </c>
      <c r="F2" s="61"/>
      <c r="G2" s="61"/>
      <c r="H2" s="61"/>
      <c r="I2" s="61"/>
      <c r="J2" s="61"/>
      <c r="K2" s="61"/>
      <c r="L2" s="61"/>
      <c r="M2" s="61"/>
      <c r="N2" s="62"/>
      <c r="O2" s="62"/>
    </row>
    <row r="3" spans="1:15" ht="41.25" hidden="1" customHeight="1">
      <c r="E3" s="60"/>
      <c r="F3" s="61"/>
      <c r="G3" s="61"/>
      <c r="H3" s="61"/>
      <c r="I3" s="61"/>
      <c r="J3" s="61"/>
      <c r="K3" s="61"/>
      <c r="L3" s="61"/>
      <c r="M3" s="61"/>
      <c r="N3" s="62"/>
      <c r="O3" s="62"/>
    </row>
    <row r="4" spans="1:15" ht="12.75" hidden="1" customHeight="1">
      <c r="A4" s="63">
        <v>0</v>
      </c>
      <c r="B4" s="64">
        <v>0</v>
      </c>
      <c r="C4" s="64">
        <v>0</v>
      </c>
      <c r="D4" s="58">
        <v>0</v>
      </c>
      <c r="E4" s="60">
        <v>0</v>
      </c>
      <c r="F4" s="65"/>
      <c r="G4" s="65"/>
      <c r="H4" s="65"/>
      <c r="I4" s="65"/>
      <c r="J4" s="65"/>
      <c r="K4" s="65"/>
      <c r="L4" s="65"/>
      <c r="M4" s="65"/>
      <c r="N4" s="66"/>
      <c r="O4" s="62"/>
    </row>
    <row r="5" spans="1:15" ht="20.100000000000001" hidden="1" customHeight="1">
      <c r="B5" s="58">
        <v>0</v>
      </c>
      <c r="C5" s="67" t="s">
        <v>14</v>
      </c>
      <c r="D5" s="68"/>
      <c r="E5" s="69"/>
      <c r="F5" s="70"/>
      <c r="G5" s="70"/>
      <c r="H5" s="70"/>
      <c r="I5" s="70"/>
      <c r="J5" s="70"/>
      <c r="K5" s="70"/>
      <c r="L5" s="70"/>
      <c r="M5" s="70"/>
      <c r="N5" s="213"/>
      <c r="O5" s="62"/>
    </row>
    <row r="6" spans="1:15" ht="20.100000000000001" hidden="1" customHeight="1" thickBot="1">
      <c r="B6" s="58">
        <v>0</v>
      </c>
      <c r="E6" s="71"/>
      <c r="F6" s="72" t="s">
        <v>16</v>
      </c>
      <c r="G6" s="72" t="s">
        <v>17</v>
      </c>
      <c r="H6" s="72" t="s">
        <v>18</v>
      </c>
      <c r="I6" s="72" t="s">
        <v>19</v>
      </c>
      <c r="J6" s="72" t="s">
        <v>20</v>
      </c>
      <c r="K6" s="72" t="s">
        <v>21</v>
      </c>
      <c r="L6" s="72" t="s">
        <v>22</v>
      </c>
      <c r="M6" s="72" t="s">
        <v>22</v>
      </c>
      <c r="N6" s="213"/>
      <c r="O6" s="62"/>
    </row>
    <row r="7" spans="1:15" ht="20.100000000000001" hidden="1" customHeight="1" thickTop="1">
      <c r="A7" s="408" t="s">
        <v>0</v>
      </c>
      <c r="B7" s="73">
        <v>0</v>
      </c>
      <c r="C7" s="74" t="s">
        <v>1</v>
      </c>
      <c r="D7" s="75"/>
      <c r="E7" s="225"/>
      <c r="F7" s="33"/>
      <c r="G7" s="33"/>
      <c r="H7" s="33"/>
      <c r="I7" s="33"/>
      <c r="J7" s="33"/>
      <c r="K7" s="33"/>
      <c r="L7" s="33"/>
      <c r="M7" s="33"/>
      <c r="N7" s="213"/>
      <c r="O7" s="62"/>
    </row>
    <row r="8" spans="1:15" ht="33.75" hidden="1" customHeight="1">
      <c r="A8" s="409"/>
      <c r="B8" s="58">
        <v>0</v>
      </c>
      <c r="C8" s="411" t="s">
        <v>15</v>
      </c>
      <c r="D8" s="75"/>
      <c r="E8" s="225"/>
      <c r="F8" s="396"/>
      <c r="G8" s="396"/>
      <c r="H8" s="396"/>
      <c r="I8" s="396"/>
      <c r="J8" s="396"/>
      <c r="K8" s="396"/>
      <c r="L8" s="396"/>
      <c r="M8" s="396"/>
      <c r="N8" s="213"/>
      <c r="O8" s="62"/>
    </row>
    <row r="9" spans="1:15" ht="20.100000000000001" hidden="1" customHeight="1">
      <c r="A9" s="409"/>
      <c r="B9" s="73">
        <v>0</v>
      </c>
      <c r="C9" s="411"/>
      <c r="D9" s="75"/>
      <c r="E9" s="225"/>
      <c r="F9" s="397"/>
      <c r="G9" s="397"/>
      <c r="H9" s="397"/>
      <c r="I9" s="397"/>
      <c r="J9" s="397"/>
      <c r="K9" s="397"/>
      <c r="L9" s="397"/>
      <c r="M9" s="397"/>
      <c r="N9" s="213"/>
      <c r="O9" s="62"/>
    </row>
    <row r="10" spans="1:15" ht="20.100000000000001" hidden="1" customHeight="1">
      <c r="A10" s="409"/>
      <c r="B10" s="58">
        <v>0</v>
      </c>
      <c r="C10" s="77" t="s">
        <v>3</v>
      </c>
      <c r="D10" s="75"/>
      <c r="E10" s="225"/>
      <c r="F10" s="33"/>
      <c r="G10" s="33"/>
      <c r="H10" s="33"/>
      <c r="I10" s="33"/>
      <c r="J10" s="33"/>
      <c r="K10" s="33"/>
      <c r="L10" s="33"/>
      <c r="M10" s="33"/>
      <c r="N10" s="213"/>
      <c r="O10" s="62"/>
    </row>
    <row r="11" spans="1:15" ht="20.100000000000001" hidden="1" customHeight="1">
      <c r="A11" s="409"/>
      <c r="B11" s="73">
        <v>0</v>
      </c>
      <c r="C11" s="77" t="s">
        <v>4</v>
      </c>
      <c r="D11" s="75"/>
      <c r="E11" s="78"/>
      <c r="F11" s="405"/>
      <c r="G11" s="406"/>
      <c r="H11" s="406"/>
      <c r="I11" s="406"/>
      <c r="J11" s="406"/>
      <c r="K11" s="406"/>
      <c r="L11" s="406"/>
      <c r="M11" s="407"/>
      <c r="N11" s="213"/>
      <c r="O11" s="62"/>
    </row>
    <row r="12" spans="1:15" ht="20.100000000000001" hidden="1" customHeight="1">
      <c r="A12" s="79"/>
      <c r="B12" s="58">
        <v>0</v>
      </c>
      <c r="C12" s="80">
        <v>0</v>
      </c>
      <c r="D12" s="75"/>
      <c r="E12" s="81"/>
      <c r="F12" s="82"/>
      <c r="G12" s="82"/>
      <c r="H12" s="82"/>
      <c r="I12" s="82"/>
      <c r="J12" s="82"/>
      <c r="K12" s="82"/>
      <c r="L12" s="82"/>
      <c r="M12" s="82"/>
      <c r="N12" s="213"/>
      <c r="O12" s="62"/>
    </row>
    <row r="13" spans="1:15" ht="20.100000000000001" hidden="1" customHeight="1" thickBot="1">
      <c r="A13" s="83"/>
      <c r="B13" s="73">
        <v>0</v>
      </c>
      <c r="C13" s="84"/>
      <c r="D13" s="75"/>
      <c r="E13" s="71"/>
      <c r="F13" s="72" t="s">
        <v>16</v>
      </c>
      <c r="G13" s="72" t="s">
        <v>17</v>
      </c>
      <c r="H13" s="72" t="s">
        <v>18</v>
      </c>
      <c r="I13" s="72" t="s">
        <v>19</v>
      </c>
      <c r="J13" s="72" t="s">
        <v>20</v>
      </c>
      <c r="K13" s="72" t="s">
        <v>21</v>
      </c>
      <c r="L13" s="72" t="s">
        <v>22</v>
      </c>
      <c r="M13" s="72" t="s">
        <v>22</v>
      </c>
      <c r="N13" s="213"/>
      <c r="O13" s="62"/>
    </row>
    <row r="14" spans="1:15" ht="20.100000000000001" hidden="1" customHeight="1" thickTop="1">
      <c r="A14" s="408" t="s">
        <v>5</v>
      </c>
      <c r="B14" s="58">
        <v>0</v>
      </c>
      <c r="C14" s="85" t="str">
        <f>$C$7</f>
        <v>Sopa</v>
      </c>
      <c r="D14" s="75"/>
      <c r="E14" s="225"/>
      <c r="F14" s="33"/>
      <c r="G14" s="33"/>
      <c r="H14" s="33"/>
      <c r="I14" s="33"/>
      <c r="J14" s="33"/>
      <c r="K14" s="33"/>
      <c r="L14" s="33"/>
      <c r="M14" s="33"/>
      <c r="N14" s="213"/>
      <c r="O14" s="62"/>
    </row>
    <row r="15" spans="1:15" ht="20.100000000000001" hidden="1" customHeight="1">
      <c r="A15" s="409"/>
      <c r="B15" s="73">
        <v>0</v>
      </c>
      <c r="C15" s="410" t="str">
        <f>$C$8</f>
        <v>Prato e Vegetais</v>
      </c>
      <c r="D15" s="75"/>
      <c r="E15" s="225"/>
      <c r="F15" s="396"/>
      <c r="G15" s="396"/>
      <c r="H15" s="396"/>
      <c r="I15" s="396"/>
      <c r="J15" s="396"/>
      <c r="K15" s="396"/>
      <c r="L15" s="396"/>
      <c r="M15" s="396"/>
      <c r="N15" s="213"/>
      <c r="O15" s="62"/>
    </row>
    <row r="16" spans="1:15" ht="20.100000000000001" hidden="1" customHeight="1">
      <c r="A16" s="409"/>
      <c r="B16" s="58">
        <v>0</v>
      </c>
      <c r="C16" s="410">
        <f>$C$9</f>
        <v>0</v>
      </c>
      <c r="D16" s="75"/>
      <c r="E16" s="225"/>
      <c r="F16" s="397"/>
      <c r="G16" s="397"/>
      <c r="H16" s="397"/>
      <c r="I16" s="397"/>
      <c r="J16" s="397"/>
      <c r="K16" s="397"/>
      <c r="L16" s="397"/>
      <c r="M16" s="397"/>
      <c r="N16" s="213"/>
      <c r="O16" s="62"/>
    </row>
    <row r="17" spans="1:15" ht="20.100000000000001" hidden="1" customHeight="1">
      <c r="A17" s="409"/>
      <c r="B17" s="73">
        <v>0</v>
      </c>
      <c r="C17" s="86" t="str">
        <f>$C$10</f>
        <v>Sobremesa</v>
      </c>
      <c r="D17" s="75"/>
      <c r="E17" s="225"/>
      <c r="F17" s="33"/>
      <c r="G17" s="33"/>
      <c r="H17" s="33"/>
      <c r="I17" s="33"/>
      <c r="J17" s="33"/>
      <c r="K17" s="33"/>
      <c r="L17" s="33"/>
      <c r="M17" s="33"/>
      <c r="N17" s="213"/>
      <c r="O17" s="62"/>
    </row>
    <row r="18" spans="1:15" ht="20.100000000000001" hidden="1" customHeight="1">
      <c r="A18" s="409"/>
      <c r="B18" s="58">
        <v>0</v>
      </c>
      <c r="C18" s="86" t="str">
        <f>$C$11</f>
        <v>Pão</v>
      </c>
      <c r="D18" s="75"/>
      <c r="E18" s="78"/>
      <c r="F18" s="405"/>
      <c r="G18" s="406"/>
      <c r="H18" s="406"/>
      <c r="I18" s="406"/>
      <c r="J18" s="406"/>
      <c r="K18" s="406"/>
      <c r="L18" s="406"/>
      <c r="M18" s="407"/>
      <c r="N18" s="213"/>
      <c r="O18" s="62"/>
    </row>
    <row r="19" spans="1:15" ht="20.100000000000001" hidden="1" customHeight="1">
      <c r="A19" s="79"/>
      <c r="B19" s="73">
        <v>0</v>
      </c>
      <c r="C19" s="80">
        <v>0</v>
      </c>
      <c r="D19" s="75"/>
      <c r="E19" s="81"/>
      <c r="F19" s="82"/>
      <c r="G19" s="82"/>
      <c r="H19" s="82"/>
      <c r="I19" s="82"/>
      <c r="J19" s="82"/>
      <c r="K19" s="82"/>
      <c r="L19" s="82"/>
      <c r="M19" s="82"/>
      <c r="N19" s="213"/>
      <c r="O19" s="62"/>
    </row>
    <row r="20" spans="1:15" ht="20.100000000000001" hidden="1" customHeight="1" thickBot="1">
      <c r="A20" s="83"/>
      <c r="B20" s="58">
        <v>0</v>
      </c>
      <c r="C20" s="84"/>
      <c r="D20" s="75"/>
      <c r="E20" s="71"/>
      <c r="F20" s="72" t="s">
        <v>16</v>
      </c>
      <c r="G20" s="72" t="s">
        <v>17</v>
      </c>
      <c r="H20" s="72" t="s">
        <v>18</v>
      </c>
      <c r="I20" s="72" t="s">
        <v>19</v>
      </c>
      <c r="J20" s="72" t="s">
        <v>20</v>
      </c>
      <c r="K20" s="72" t="s">
        <v>21</v>
      </c>
      <c r="L20" s="72" t="s">
        <v>22</v>
      </c>
      <c r="M20" s="72" t="s">
        <v>22</v>
      </c>
      <c r="N20" s="213"/>
      <c r="O20" s="62"/>
    </row>
    <row r="21" spans="1:15" ht="20.100000000000001" hidden="1" customHeight="1" thickTop="1">
      <c r="A21" s="408" t="s">
        <v>6</v>
      </c>
      <c r="B21" s="73">
        <v>0</v>
      </c>
      <c r="C21" s="85" t="str">
        <f>$C$7</f>
        <v>Sopa</v>
      </c>
      <c r="D21" s="75"/>
      <c r="E21" s="225"/>
      <c r="F21" s="33"/>
      <c r="G21" s="33"/>
      <c r="H21" s="33"/>
      <c r="I21" s="33"/>
      <c r="J21" s="33"/>
      <c r="K21" s="33"/>
      <c r="L21" s="33"/>
      <c r="M21" s="33"/>
      <c r="N21" s="213"/>
      <c r="O21" s="62"/>
    </row>
    <row r="22" spans="1:15" ht="20.100000000000001" hidden="1" customHeight="1">
      <c r="A22" s="409"/>
      <c r="B22" s="58">
        <v>0</v>
      </c>
      <c r="C22" s="410" t="str">
        <f>$C$8</f>
        <v>Prato e Vegetais</v>
      </c>
      <c r="D22" s="75"/>
      <c r="E22" s="225"/>
      <c r="F22" s="396"/>
      <c r="G22" s="396"/>
      <c r="H22" s="396"/>
      <c r="I22" s="396"/>
      <c r="J22" s="396"/>
      <c r="K22" s="396"/>
      <c r="L22" s="396"/>
      <c r="M22" s="396"/>
      <c r="N22" s="213"/>
      <c r="O22" s="62"/>
    </row>
    <row r="23" spans="1:15" ht="20.100000000000001" hidden="1" customHeight="1">
      <c r="A23" s="409"/>
      <c r="B23" s="73">
        <v>0</v>
      </c>
      <c r="C23" s="410">
        <f>$C$9</f>
        <v>0</v>
      </c>
      <c r="D23" s="75"/>
      <c r="E23" s="225"/>
      <c r="F23" s="397"/>
      <c r="G23" s="397"/>
      <c r="H23" s="397"/>
      <c r="I23" s="397"/>
      <c r="J23" s="397"/>
      <c r="K23" s="397"/>
      <c r="L23" s="397"/>
      <c r="M23" s="397"/>
      <c r="N23" s="213"/>
      <c r="O23" s="62"/>
    </row>
    <row r="24" spans="1:15" ht="20.100000000000001" hidden="1" customHeight="1">
      <c r="A24" s="409"/>
      <c r="B24" s="58">
        <v>0</v>
      </c>
      <c r="C24" s="86" t="str">
        <f>$C$10</f>
        <v>Sobremesa</v>
      </c>
      <c r="D24" s="75"/>
      <c r="E24" s="225"/>
      <c r="F24" s="33"/>
      <c r="G24" s="33"/>
      <c r="H24" s="33"/>
      <c r="I24" s="33"/>
      <c r="J24" s="33"/>
      <c r="K24" s="33"/>
      <c r="L24" s="33"/>
      <c r="M24" s="33"/>
      <c r="N24" s="213"/>
      <c r="O24" s="62"/>
    </row>
    <row r="25" spans="1:15" ht="20.100000000000001" hidden="1" customHeight="1">
      <c r="A25" s="409"/>
      <c r="B25" s="73">
        <v>0</v>
      </c>
      <c r="C25" s="86" t="str">
        <f>$C$11</f>
        <v>Pão</v>
      </c>
      <c r="D25" s="75"/>
      <c r="E25" s="78"/>
      <c r="F25" s="405"/>
      <c r="G25" s="406"/>
      <c r="H25" s="406"/>
      <c r="I25" s="406"/>
      <c r="J25" s="406"/>
      <c r="K25" s="406"/>
      <c r="L25" s="406"/>
      <c r="M25" s="407"/>
      <c r="N25" s="213"/>
      <c r="O25" s="62"/>
    </row>
    <row r="26" spans="1:15" ht="20.100000000000001" hidden="1" customHeight="1">
      <c r="A26" s="79"/>
      <c r="B26" s="58">
        <v>0</v>
      </c>
      <c r="C26" s="80">
        <v>0</v>
      </c>
      <c r="D26" s="75"/>
      <c r="E26" s="81"/>
      <c r="F26" s="82"/>
      <c r="G26" s="82"/>
      <c r="H26" s="82"/>
      <c r="I26" s="82"/>
      <c r="J26" s="82"/>
      <c r="K26" s="82"/>
      <c r="L26" s="82"/>
      <c r="M26" s="82"/>
      <c r="N26" s="213"/>
      <c r="O26" s="62"/>
    </row>
    <row r="27" spans="1:15" ht="24.75" hidden="1" customHeight="1" thickBot="1">
      <c r="A27" s="83"/>
      <c r="B27" s="73">
        <v>0</v>
      </c>
      <c r="C27" s="84"/>
      <c r="D27" s="75"/>
      <c r="E27" s="71"/>
      <c r="F27" s="72" t="s">
        <v>16</v>
      </c>
      <c r="G27" s="72" t="s">
        <v>17</v>
      </c>
      <c r="H27" s="72" t="s">
        <v>18</v>
      </c>
      <c r="I27" s="72" t="s">
        <v>19</v>
      </c>
      <c r="J27" s="72" t="s">
        <v>20</v>
      </c>
      <c r="K27" s="72" t="s">
        <v>21</v>
      </c>
      <c r="L27" s="72" t="s">
        <v>22</v>
      </c>
      <c r="M27" s="72" t="s">
        <v>22</v>
      </c>
      <c r="N27" s="213"/>
      <c r="O27" s="62"/>
    </row>
    <row r="28" spans="1:15" ht="20.100000000000001" hidden="1" customHeight="1" thickTop="1">
      <c r="A28" s="408" t="s">
        <v>7</v>
      </c>
      <c r="B28" s="58">
        <v>0</v>
      </c>
      <c r="C28" s="85" t="str">
        <f>$C$7</f>
        <v>Sopa</v>
      </c>
      <c r="D28" s="75"/>
      <c r="E28" s="225"/>
      <c r="F28" s="33"/>
      <c r="G28" s="33"/>
      <c r="H28" s="33"/>
      <c r="I28" s="33"/>
      <c r="J28" s="33"/>
      <c r="K28" s="33"/>
      <c r="L28" s="33"/>
      <c r="M28" s="33"/>
      <c r="N28" s="213"/>
      <c r="O28" s="62"/>
    </row>
    <row r="29" spans="1:15" ht="24.75" hidden="1" customHeight="1">
      <c r="A29" s="409"/>
      <c r="B29" s="73">
        <v>0</v>
      </c>
      <c r="C29" s="411" t="str">
        <f>$C$8</f>
        <v>Prato e Vegetais</v>
      </c>
      <c r="D29" s="75"/>
      <c r="E29" s="225"/>
      <c r="F29" s="396"/>
      <c r="G29" s="396"/>
      <c r="H29" s="396"/>
      <c r="I29" s="396"/>
      <c r="J29" s="396"/>
      <c r="K29" s="396"/>
      <c r="L29" s="396"/>
      <c r="M29" s="396"/>
      <c r="N29" s="213"/>
      <c r="O29" s="62"/>
    </row>
    <row r="30" spans="1:15" ht="20.100000000000001" hidden="1" customHeight="1">
      <c r="A30" s="409"/>
      <c r="B30" s="58">
        <v>0</v>
      </c>
      <c r="C30" s="411">
        <f>$C$9</f>
        <v>0</v>
      </c>
      <c r="D30" s="75"/>
      <c r="E30" s="225"/>
      <c r="F30" s="397"/>
      <c r="G30" s="397"/>
      <c r="H30" s="397"/>
      <c r="I30" s="397"/>
      <c r="J30" s="397"/>
      <c r="K30" s="397"/>
      <c r="L30" s="397"/>
      <c r="M30" s="397"/>
      <c r="N30" s="213"/>
      <c r="O30" s="62"/>
    </row>
    <row r="31" spans="1:15" ht="20.100000000000001" hidden="1" customHeight="1">
      <c r="A31" s="409"/>
      <c r="B31" s="73">
        <v>0</v>
      </c>
      <c r="C31" s="86" t="str">
        <f>$C$10</f>
        <v>Sobremesa</v>
      </c>
      <c r="D31" s="75"/>
      <c r="E31" s="225"/>
      <c r="F31" s="33"/>
      <c r="G31" s="33"/>
      <c r="H31" s="33"/>
      <c r="I31" s="33"/>
      <c r="J31" s="33"/>
      <c r="K31" s="33"/>
      <c r="L31" s="33"/>
      <c r="M31" s="33"/>
      <c r="N31" s="213"/>
      <c r="O31" s="62"/>
    </row>
    <row r="32" spans="1:15" ht="20.100000000000001" hidden="1" customHeight="1">
      <c r="A32" s="409"/>
      <c r="B32" s="58">
        <v>0</v>
      </c>
      <c r="C32" s="86" t="str">
        <f>$C$11</f>
        <v>Pão</v>
      </c>
      <c r="D32" s="75"/>
      <c r="E32" s="78"/>
      <c r="F32" s="405"/>
      <c r="G32" s="406"/>
      <c r="H32" s="406"/>
      <c r="I32" s="406"/>
      <c r="J32" s="406"/>
      <c r="K32" s="406"/>
      <c r="L32" s="406"/>
      <c r="M32" s="407"/>
      <c r="N32" s="213"/>
      <c r="O32" s="62"/>
    </row>
    <row r="33" spans="1:22" ht="20.100000000000001" hidden="1" customHeight="1">
      <c r="A33" s="79"/>
      <c r="B33" s="73">
        <v>0</v>
      </c>
      <c r="C33" s="80">
        <v>0</v>
      </c>
      <c r="D33" s="75"/>
      <c r="E33" s="81"/>
      <c r="F33" s="82"/>
      <c r="G33" s="82"/>
      <c r="H33" s="82"/>
      <c r="I33" s="82"/>
      <c r="J33" s="82"/>
      <c r="K33" s="82"/>
      <c r="L33" s="82"/>
      <c r="M33" s="82"/>
      <c r="N33" s="213"/>
      <c r="O33" s="62"/>
    </row>
    <row r="34" spans="1:22" ht="20.100000000000001" hidden="1" customHeight="1" thickBot="1">
      <c r="A34" s="83"/>
      <c r="B34" s="58">
        <v>0</v>
      </c>
      <c r="C34" s="84"/>
      <c r="D34" s="75"/>
      <c r="E34" s="71"/>
      <c r="F34" s="72" t="s">
        <v>16</v>
      </c>
      <c r="G34" s="72" t="s">
        <v>17</v>
      </c>
      <c r="H34" s="72" t="s">
        <v>18</v>
      </c>
      <c r="I34" s="72" t="s">
        <v>19</v>
      </c>
      <c r="J34" s="72" t="s">
        <v>20</v>
      </c>
      <c r="K34" s="72" t="s">
        <v>21</v>
      </c>
      <c r="L34" s="72" t="s">
        <v>22</v>
      </c>
      <c r="M34" s="72" t="s">
        <v>22</v>
      </c>
      <c r="N34" s="213"/>
      <c r="O34" s="62"/>
    </row>
    <row r="35" spans="1:22" ht="20.100000000000001" hidden="1" customHeight="1" thickTop="1">
      <c r="A35" s="408" t="s">
        <v>8</v>
      </c>
      <c r="B35" s="73">
        <v>0</v>
      </c>
      <c r="C35" s="85" t="str">
        <f>$C$7</f>
        <v>Sopa</v>
      </c>
      <c r="D35" s="75"/>
      <c r="E35" s="225"/>
      <c r="F35" s="33"/>
      <c r="G35" s="33"/>
      <c r="H35" s="33"/>
      <c r="I35" s="33"/>
      <c r="J35" s="33"/>
      <c r="K35" s="33"/>
      <c r="L35" s="33"/>
      <c r="M35" s="33"/>
      <c r="N35" s="213"/>
      <c r="O35" s="62"/>
    </row>
    <row r="36" spans="1:22" ht="33.75" hidden="1" customHeight="1">
      <c r="A36" s="409"/>
      <c r="B36" s="58">
        <v>0</v>
      </c>
      <c r="C36" s="411" t="str">
        <f>$C$8</f>
        <v>Prato e Vegetais</v>
      </c>
      <c r="D36" s="75"/>
      <c r="E36" s="225"/>
      <c r="F36" s="396"/>
      <c r="G36" s="396"/>
      <c r="H36" s="396"/>
      <c r="I36" s="396"/>
      <c r="J36" s="396"/>
      <c r="K36" s="396"/>
      <c r="L36" s="396"/>
      <c r="M36" s="396"/>
      <c r="N36" s="213"/>
      <c r="O36" s="62"/>
    </row>
    <row r="37" spans="1:22" ht="20.100000000000001" hidden="1" customHeight="1">
      <c r="A37" s="409"/>
      <c r="B37" s="73">
        <v>0</v>
      </c>
      <c r="C37" s="411">
        <f>$C$9</f>
        <v>0</v>
      </c>
      <c r="D37" s="75"/>
      <c r="E37" s="225"/>
      <c r="F37" s="397"/>
      <c r="G37" s="397"/>
      <c r="H37" s="397"/>
      <c r="I37" s="397"/>
      <c r="J37" s="397"/>
      <c r="K37" s="397"/>
      <c r="L37" s="397"/>
      <c r="M37" s="397"/>
      <c r="N37" s="213"/>
      <c r="O37" s="62"/>
    </row>
    <row r="38" spans="1:22" ht="20.100000000000001" hidden="1" customHeight="1">
      <c r="A38" s="409"/>
      <c r="B38" s="58">
        <v>0</v>
      </c>
      <c r="C38" s="86" t="str">
        <f>$C$10</f>
        <v>Sobremesa</v>
      </c>
      <c r="D38" s="75"/>
      <c r="E38" s="225"/>
      <c r="F38" s="33"/>
      <c r="G38" s="33"/>
      <c r="H38" s="33"/>
      <c r="I38" s="33"/>
      <c r="J38" s="33"/>
      <c r="K38" s="33"/>
      <c r="L38" s="33"/>
      <c r="M38" s="33"/>
      <c r="N38" s="213"/>
      <c r="O38" s="62"/>
    </row>
    <row r="39" spans="1:22" ht="20.100000000000001" hidden="1" customHeight="1">
      <c r="A39" s="409"/>
      <c r="B39" s="73">
        <v>0</v>
      </c>
      <c r="C39" s="86" t="str">
        <f>$C$11</f>
        <v>Pão</v>
      </c>
      <c r="D39" s="75"/>
      <c r="E39" s="78"/>
      <c r="F39" s="405"/>
      <c r="G39" s="406"/>
      <c r="H39" s="406"/>
      <c r="I39" s="406"/>
      <c r="J39" s="406"/>
      <c r="K39" s="406"/>
      <c r="L39" s="406"/>
      <c r="M39" s="407"/>
      <c r="N39" s="213"/>
      <c r="O39" s="62"/>
    </row>
    <row r="40" spans="1:22" ht="123" hidden="1" customHeight="1">
      <c r="A40" s="412" t="s">
        <v>310</v>
      </c>
      <c r="B40" s="413"/>
      <c r="C40" s="413"/>
      <c r="D40" s="413"/>
      <c r="E40" s="413"/>
      <c r="F40" s="413"/>
      <c r="G40" s="413"/>
      <c r="H40" s="413"/>
      <c r="I40" s="413"/>
      <c r="J40" s="413"/>
      <c r="K40" s="413"/>
      <c r="L40" s="413"/>
      <c r="M40" s="413"/>
      <c r="N40" s="213"/>
      <c r="O40" s="62"/>
    </row>
    <row r="41" spans="1:22" ht="39.950000000000003" customHeight="1">
      <c r="B41" s="73">
        <v>0</v>
      </c>
      <c r="C41" s="87" t="s">
        <v>26</v>
      </c>
      <c r="D41" s="68"/>
      <c r="E41" s="177" t="str">
        <f>'Ementas Geral 1ºP 21-22'!E41</f>
        <v>13 a 17 de setembro</v>
      </c>
      <c r="F41" s="88"/>
      <c r="G41" s="88"/>
      <c r="H41" s="88"/>
      <c r="I41" s="88"/>
      <c r="J41" s="88"/>
      <c r="K41" s="88"/>
      <c r="L41" s="88"/>
      <c r="M41" s="88"/>
      <c r="N41" s="89"/>
      <c r="O41" s="62"/>
    </row>
    <row r="42" spans="1:22" ht="34.5" thickBot="1">
      <c r="B42" s="58">
        <v>0</v>
      </c>
      <c r="E42" s="71"/>
      <c r="F42" s="72" t="s">
        <v>16</v>
      </c>
      <c r="G42" s="72" t="s">
        <v>17</v>
      </c>
      <c r="H42" s="72" t="s">
        <v>18</v>
      </c>
      <c r="I42" s="72" t="s">
        <v>19</v>
      </c>
      <c r="J42" s="72" t="s">
        <v>20</v>
      </c>
      <c r="K42" s="72" t="s">
        <v>21</v>
      </c>
      <c r="L42" s="72" t="s">
        <v>22</v>
      </c>
      <c r="M42" s="72" t="s">
        <v>23</v>
      </c>
      <c r="N42" s="90"/>
      <c r="O42" s="62"/>
    </row>
    <row r="43" spans="1:22" ht="20.100000000000001" customHeight="1" thickTop="1">
      <c r="A43" s="408" t="s">
        <v>0</v>
      </c>
      <c r="B43" s="73">
        <v>0</v>
      </c>
      <c r="C43" s="74" t="s">
        <v>1</v>
      </c>
      <c r="D43" s="75"/>
      <c r="E43" s="223"/>
      <c r="F43" s="221"/>
      <c r="G43" s="221"/>
      <c r="H43" s="221"/>
      <c r="I43" s="221"/>
      <c r="J43" s="221"/>
      <c r="K43" s="221"/>
      <c r="L43" s="221"/>
      <c r="M43" s="221"/>
      <c r="N43" s="212"/>
      <c r="O43" s="202"/>
    </row>
    <row r="44" spans="1:22" ht="33.75">
      <c r="A44" s="414"/>
      <c r="B44" s="58">
        <v>0</v>
      </c>
      <c r="C44" s="241" t="s">
        <v>2</v>
      </c>
      <c r="D44" s="75"/>
      <c r="E44" s="223"/>
      <c r="F44" s="221"/>
      <c r="G44" s="221"/>
      <c r="H44" s="221"/>
      <c r="I44" s="221"/>
      <c r="J44" s="221"/>
      <c r="K44" s="221"/>
      <c r="L44" s="221"/>
      <c r="M44" s="221"/>
      <c r="N44" s="212"/>
      <c r="O44" s="62"/>
      <c r="P44" s="226"/>
      <c r="Q44" s="91"/>
      <c r="R44" s="91"/>
      <c r="S44" s="91"/>
      <c r="T44" s="91"/>
      <c r="U44" s="91"/>
      <c r="V44" s="91"/>
    </row>
    <row r="45" spans="1:22" ht="20.100000000000001" customHeight="1">
      <c r="A45" s="414"/>
      <c r="B45" s="73">
        <v>0</v>
      </c>
      <c r="C45" s="241" t="s">
        <v>30</v>
      </c>
      <c r="D45" s="75"/>
      <c r="E45" s="225"/>
      <c r="F45" s="221"/>
      <c r="G45" s="221"/>
      <c r="H45" s="221"/>
      <c r="I45" s="221"/>
      <c r="J45" s="221"/>
      <c r="K45" s="221"/>
      <c r="L45" s="221"/>
      <c r="M45" s="221"/>
      <c r="N45" s="212"/>
      <c r="O45" s="2"/>
      <c r="V45" s="91"/>
    </row>
    <row r="46" spans="1:22" ht="20.100000000000001" customHeight="1">
      <c r="A46" s="414"/>
      <c r="B46" s="58">
        <v>0</v>
      </c>
      <c r="C46" s="77" t="s">
        <v>3</v>
      </c>
      <c r="D46" s="75"/>
      <c r="E46" s="225"/>
      <c r="F46" s="221"/>
      <c r="G46" s="221"/>
      <c r="H46" s="221"/>
      <c r="I46" s="221"/>
      <c r="J46" s="221"/>
      <c r="K46" s="221"/>
      <c r="L46" s="221"/>
      <c r="M46" s="221"/>
      <c r="N46" s="212"/>
      <c r="O46" s="2"/>
      <c r="V46" s="91"/>
    </row>
    <row r="47" spans="1:22" ht="20.100000000000001" customHeight="1">
      <c r="A47" s="414"/>
      <c r="B47" s="73">
        <v>0</v>
      </c>
      <c r="C47" s="77" t="s">
        <v>4</v>
      </c>
      <c r="D47" s="75"/>
      <c r="E47" s="223"/>
      <c r="F47" s="405"/>
      <c r="G47" s="406"/>
      <c r="H47" s="406"/>
      <c r="I47" s="406"/>
      <c r="J47" s="406"/>
      <c r="K47" s="406"/>
      <c r="L47" s="406"/>
      <c r="M47" s="407"/>
      <c r="N47" s="2"/>
      <c r="O47" s="2"/>
      <c r="V47" s="91"/>
    </row>
    <row r="48" spans="1:22" ht="20.100000000000001" customHeight="1">
      <c r="A48" s="79"/>
      <c r="B48" s="58">
        <v>0</v>
      </c>
      <c r="C48" s="80">
        <v>0</v>
      </c>
      <c r="D48" s="75"/>
      <c r="O48" s="202"/>
      <c r="V48" s="91"/>
    </row>
    <row r="49" spans="1:41" ht="20.100000000000001" customHeight="1" thickBot="1">
      <c r="A49" s="83"/>
      <c r="B49" s="73">
        <v>0</v>
      </c>
      <c r="C49" s="84"/>
      <c r="D49" s="75"/>
      <c r="F49" s="72" t="s">
        <v>16</v>
      </c>
      <c r="G49" s="72" t="s">
        <v>17</v>
      </c>
      <c r="H49" s="72" t="s">
        <v>18</v>
      </c>
      <c r="I49" s="72" t="s">
        <v>19</v>
      </c>
      <c r="J49" s="72" t="s">
        <v>20</v>
      </c>
      <c r="K49" s="72" t="s">
        <v>21</v>
      </c>
      <c r="L49" s="72" t="s">
        <v>22</v>
      </c>
      <c r="M49" s="72" t="s">
        <v>23</v>
      </c>
      <c r="N49" s="90"/>
      <c r="O49" s="202"/>
      <c r="V49" s="91"/>
    </row>
    <row r="50" spans="1:41" ht="20.100000000000001" customHeight="1" thickTop="1">
      <c r="A50" s="408" t="s">
        <v>5</v>
      </c>
      <c r="B50" s="58">
        <v>0</v>
      </c>
      <c r="C50" s="85" t="str">
        <f>$C$7</f>
        <v>Sopa</v>
      </c>
      <c r="D50" s="75"/>
      <c r="E50" s="223" t="s">
        <v>9</v>
      </c>
      <c r="F50" s="221">
        <f>G50*4.184</f>
        <v>315.47360000000003</v>
      </c>
      <c r="G50" s="221">
        <v>75.400000000000006</v>
      </c>
      <c r="H50" s="221">
        <v>1.2</v>
      </c>
      <c r="I50" s="221">
        <v>0.1</v>
      </c>
      <c r="J50" s="221">
        <v>11.3</v>
      </c>
      <c r="K50" s="221">
        <v>2.9</v>
      </c>
      <c r="L50" s="221">
        <v>0.22</v>
      </c>
      <c r="M50" s="221">
        <v>4.3</v>
      </c>
      <c r="N50" s="212" t="s">
        <v>13</v>
      </c>
      <c r="O50" s="202"/>
      <c r="P50" s="2"/>
    </row>
    <row r="51" spans="1:41" ht="38.25">
      <c r="A51" s="414"/>
      <c r="B51" s="73">
        <v>0</v>
      </c>
      <c r="C51" s="241" t="s">
        <v>2</v>
      </c>
      <c r="D51" s="75"/>
      <c r="E51" s="225" t="s">
        <v>904</v>
      </c>
      <c r="F51" s="221">
        <f>G51*4.184</f>
        <v>1543.896</v>
      </c>
      <c r="G51" s="221">
        <v>369</v>
      </c>
      <c r="H51" s="221">
        <v>6.1</v>
      </c>
      <c r="I51" s="221">
        <v>1</v>
      </c>
      <c r="J51" s="221">
        <v>50</v>
      </c>
      <c r="K51" s="221">
        <v>18.5</v>
      </c>
      <c r="L51" s="221">
        <v>0.35</v>
      </c>
      <c r="M51" s="221">
        <v>5.7</v>
      </c>
      <c r="N51" s="212" t="s">
        <v>13</v>
      </c>
      <c r="O51" s="62"/>
      <c r="V51" s="91"/>
    </row>
    <row r="52" spans="1:41" ht="20.100000000000001" customHeight="1">
      <c r="A52" s="414"/>
      <c r="B52" s="58">
        <v>0</v>
      </c>
      <c r="C52" s="241" t="s">
        <v>30</v>
      </c>
      <c r="D52" s="75"/>
      <c r="E52" s="225" t="str">
        <f>'Ementas Geral 1ºP 21-22'!E52</f>
        <v>Alface, pepino e tomate</v>
      </c>
      <c r="F52" s="221">
        <f>'Ementas Geral 1ºP 21-22'!F52</f>
        <v>62.760000000000005</v>
      </c>
      <c r="G52" s="221">
        <f>'Ementas Geral 1ºP 21-22'!G52</f>
        <v>15</v>
      </c>
      <c r="H52" s="221">
        <f>'Ementas Geral 1ºP 21-22'!H52</f>
        <v>0.3</v>
      </c>
      <c r="I52" s="221">
        <f>'Ementas Geral 1ºP 21-22'!I52</f>
        <v>0</v>
      </c>
      <c r="J52" s="221">
        <f>'Ementas Geral 1ºP 21-22'!J52</f>
        <v>1.5</v>
      </c>
      <c r="K52" s="221">
        <f>'Ementas Geral 1ºP 21-22'!K52</f>
        <v>1.2</v>
      </c>
      <c r="L52" s="221">
        <f>'Ementas Geral 1ºP 21-22'!L52</f>
        <v>0.03</v>
      </c>
      <c r="M52" s="221">
        <f>'Ementas Geral 1ºP 21-22'!M52</f>
        <v>1.5</v>
      </c>
      <c r="N52" s="212" t="s">
        <v>13</v>
      </c>
      <c r="O52" s="202"/>
      <c r="V52" s="91"/>
    </row>
    <row r="53" spans="1:41" ht="20.100000000000001" customHeight="1">
      <c r="A53" s="414"/>
      <c r="B53" s="73">
        <v>0</v>
      </c>
      <c r="C53" s="86" t="str">
        <f>$C$10</f>
        <v>Sobremesa</v>
      </c>
      <c r="D53" s="75"/>
      <c r="E53" s="225" t="s">
        <v>340</v>
      </c>
      <c r="F53" s="220" t="s">
        <v>1020</v>
      </c>
      <c r="G53" s="220" t="s">
        <v>1021</v>
      </c>
      <c r="H53" s="220" t="s">
        <v>1022</v>
      </c>
      <c r="I53" s="220" t="s">
        <v>307</v>
      </c>
      <c r="J53" s="220" t="s">
        <v>1023</v>
      </c>
      <c r="K53" s="220" t="s">
        <v>1024</v>
      </c>
      <c r="L53" s="220" t="s">
        <v>307</v>
      </c>
      <c r="M53" s="220" t="s">
        <v>1025</v>
      </c>
      <c r="N53" s="212" t="s">
        <v>13</v>
      </c>
      <c r="O53" s="202"/>
      <c r="V53" s="91"/>
    </row>
    <row r="54" spans="1:41" ht="20.100000000000001" customHeight="1">
      <c r="A54" s="414"/>
      <c r="B54" s="58">
        <v>0</v>
      </c>
      <c r="C54" s="86" t="str">
        <f>$C$11</f>
        <v>Pão</v>
      </c>
      <c r="D54" s="75"/>
      <c r="E54" s="223" t="s">
        <v>31</v>
      </c>
      <c r="F54" s="405" t="s">
        <v>24</v>
      </c>
      <c r="G54" s="406"/>
      <c r="H54" s="406"/>
      <c r="I54" s="406"/>
      <c r="J54" s="406"/>
      <c r="K54" s="406"/>
      <c r="L54" s="406"/>
      <c r="M54" s="407"/>
      <c r="N54" s="2"/>
      <c r="O54" s="202"/>
      <c r="V54" s="91"/>
    </row>
    <row r="55" spans="1:41" ht="20.100000000000001" customHeight="1">
      <c r="A55" s="79"/>
      <c r="B55" s="73">
        <v>0</v>
      </c>
      <c r="C55" s="80"/>
      <c r="D55" s="75"/>
      <c r="V55" s="91"/>
    </row>
    <row r="56" spans="1:41" ht="20.100000000000001" customHeight="1" thickBot="1">
      <c r="A56" s="83"/>
      <c r="B56" s="58">
        <v>0</v>
      </c>
      <c r="C56" s="84"/>
      <c r="D56" s="75"/>
      <c r="E56" s="71"/>
      <c r="F56" s="72" t="s">
        <v>16</v>
      </c>
      <c r="G56" s="72" t="s">
        <v>17</v>
      </c>
      <c r="H56" s="72" t="s">
        <v>18</v>
      </c>
      <c r="I56" s="72" t="s">
        <v>19</v>
      </c>
      <c r="J56" s="72" t="s">
        <v>20</v>
      </c>
      <c r="K56" s="72" t="s">
        <v>21</v>
      </c>
      <c r="L56" s="72" t="s">
        <v>22</v>
      </c>
      <c r="M56" s="72" t="s">
        <v>23</v>
      </c>
      <c r="N56" s="90"/>
      <c r="O56" s="202"/>
      <c r="V56" s="91"/>
    </row>
    <row r="57" spans="1:41" ht="20.100000000000001" customHeight="1" thickTop="1">
      <c r="A57" s="408" t="s">
        <v>6</v>
      </c>
      <c r="B57" s="73">
        <v>0</v>
      </c>
      <c r="C57" s="85" t="str">
        <f>$C$7</f>
        <v>Sopa</v>
      </c>
      <c r="D57" s="75"/>
      <c r="E57" s="225" t="s">
        <v>781</v>
      </c>
      <c r="F57" s="221">
        <f>G57*4.184</f>
        <v>439.32</v>
      </c>
      <c r="G57" s="221">
        <v>105</v>
      </c>
      <c r="H57" s="221">
        <v>1.3</v>
      </c>
      <c r="I57" s="221">
        <v>0.2</v>
      </c>
      <c r="J57" s="221">
        <v>15.4</v>
      </c>
      <c r="K57" s="221">
        <v>4.9000000000000004</v>
      </c>
      <c r="L57" s="221">
        <v>0.18</v>
      </c>
      <c r="M57" s="221">
        <v>4</v>
      </c>
      <c r="N57" s="212" t="s">
        <v>13</v>
      </c>
      <c r="O57" s="202"/>
      <c r="P57" s="2"/>
      <c r="V57" s="91"/>
    </row>
    <row r="58" spans="1:41" ht="38.25">
      <c r="A58" s="414"/>
      <c r="B58" s="58">
        <v>0</v>
      </c>
      <c r="C58" s="241" t="s">
        <v>2</v>
      </c>
      <c r="D58" s="75"/>
      <c r="E58" s="225" t="s">
        <v>992</v>
      </c>
      <c r="F58" s="221">
        <f>G58*4.184</f>
        <v>1449.7560000000001</v>
      </c>
      <c r="G58" s="220">
        <v>346.5</v>
      </c>
      <c r="H58" s="220">
        <v>6</v>
      </c>
      <c r="I58" s="220">
        <v>0.9</v>
      </c>
      <c r="J58" s="220">
        <v>51</v>
      </c>
      <c r="K58" s="220">
        <v>17.3</v>
      </c>
      <c r="L58" s="220">
        <v>0.28000000000000003</v>
      </c>
      <c r="M58" s="220">
        <v>2.9</v>
      </c>
      <c r="N58" s="212" t="s">
        <v>231</v>
      </c>
      <c r="O58" s="212" t="s">
        <v>227</v>
      </c>
      <c r="V58" s="91"/>
    </row>
    <row r="59" spans="1:41" ht="20.100000000000001" customHeight="1">
      <c r="A59" s="414"/>
      <c r="B59" s="73">
        <v>0</v>
      </c>
      <c r="C59" s="241" t="s">
        <v>30</v>
      </c>
      <c r="D59" s="75"/>
      <c r="E59" s="223" t="str">
        <f>'Ementas Geral 1ºP 21-22'!E59</f>
        <v>Cenoura, couve roxa e milho</v>
      </c>
      <c r="F59" s="221">
        <f>'Ementas Geral 1ºP 21-22'!F59</f>
        <v>204.5976</v>
      </c>
      <c r="G59" s="221">
        <f>'Ementas Geral 1ºP 21-22'!G59</f>
        <v>48.9</v>
      </c>
      <c r="H59" s="221">
        <f>'Ementas Geral 1ºP 21-22'!H59</f>
        <v>0.2</v>
      </c>
      <c r="I59" s="221">
        <f>'Ementas Geral 1ºP 21-22'!I59</f>
        <v>0</v>
      </c>
      <c r="J59" s="221">
        <f>'Ementas Geral 1ºP 21-22'!J59</f>
        <v>6.1</v>
      </c>
      <c r="K59" s="221">
        <f>'Ementas Geral 1ºP 21-22'!K59</f>
        <v>3.2</v>
      </c>
      <c r="L59" s="221">
        <f>'Ementas Geral 1ºP 21-22'!L59</f>
        <v>0.06</v>
      </c>
      <c r="M59" s="221">
        <f>'Ementas Geral 1ºP 21-22'!M59</f>
        <v>3.7</v>
      </c>
      <c r="N59" s="212" t="s">
        <v>13</v>
      </c>
    </row>
    <row r="60" spans="1:41" ht="20.100000000000001" customHeight="1">
      <c r="A60" s="414"/>
      <c r="B60" s="58">
        <v>0</v>
      </c>
      <c r="C60" s="86" t="str">
        <f>$C$10</f>
        <v>Sobremesa</v>
      </c>
      <c r="D60" s="75"/>
      <c r="E60" s="225" t="str">
        <f>'Ementas Geral 1ºP 21-22'!E60</f>
        <v xml:space="preserve">Fruta da época (min. 3 variedades) </v>
      </c>
      <c r="F60" s="221">
        <f>'Ementas Geral 1ºP 21-22'!F60</f>
        <v>157.90841763840001</v>
      </c>
      <c r="G60" s="221">
        <f>'Ementas Geral 1ºP 21-22'!G60</f>
        <v>37.741017599999999</v>
      </c>
      <c r="H60" s="221">
        <f>'Ementas Geral 1ºP 21-22'!H60</f>
        <v>0.26392320000000002</v>
      </c>
      <c r="I60" s="221">
        <f>'Ementas Geral 1ºP 21-22'!I60</f>
        <v>4.5504000000000003E-2</v>
      </c>
      <c r="J60" s="221">
        <f>'Ementas Geral 1ºP 21-22'!J60</f>
        <v>7.7933184000000004</v>
      </c>
      <c r="K60" s="221">
        <f>'Ementas Geral 1ºP 21-22'!K60</f>
        <v>0.40346880000000002</v>
      </c>
      <c r="L60" s="221">
        <f>'Ementas Geral 1ºP 21-22'!L60</f>
        <v>1.2816960000000001E-2</v>
      </c>
      <c r="M60" s="221">
        <f>'Ementas Geral 1ºP 21-22'!M60</f>
        <v>7.7205120000000003</v>
      </c>
      <c r="N60" s="212" t="s">
        <v>13</v>
      </c>
    </row>
    <row r="61" spans="1:41" ht="27.75" customHeight="1">
      <c r="A61" s="414"/>
      <c r="B61" s="73">
        <v>0</v>
      </c>
      <c r="C61" s="86" t="str">
        <f>$C$11</f>
        <v>Pão</v>
      </c>
      <c r="D61" s="75"/>
      <c r="E61" s="223" t="s">
        <v>31</v>
      </c>
      <c r="F61" s="405" t="s">
        <v>24</v>
      </c>
      <c r="G61" s="406"/>
      <c r="H61" s="406"/>
      <c r="I61" s="406"/>
      <c r="J61" s="406"/>
      <c r="K61" s="406"/>
      <c r="L61" s="406"/>
      <c r="M61" s="407"/>
      <c r="N61" s="2"/>
      <c r="W61" s="94"/>
      <c r="X61" s="94"/>
      <c r="Y61" s="94"/>
      <c r="Z61" s="94"/>
      <c r="AA61" s="94"/>
      <c r="AB61" s="273"/>
    </row>
    <row r="62" spans="1:41" ht="20.100000000000001" customHeight="1">
      <c r="A62" s="79"/>
      <c r="B62" s="58">
        <v>0</v>
      </c>
      <c r="C62" s="80"/>
      <c r="D62" s="75"/>
    </row>
    <row r="63" spans="1:41" ht="20.100000000000001" customHeight="1" thickBot="1">
      <c r="A63" s="83"/>
      <c r="B63" s="73">
        <v>0</v>
      </c>
      <c r="C63" s="84"/>
      <c r="D63" s="75"/>
      <c r="E63" s="81"/>
      <c r="F63" s="72" t="s">
        <v>16</v>
      </c>
      <c r="G63" s="72" t="s">
        <v>17</v>
      </c>
      <c r="H63" s="72" t="s">
        <v>18</v>
      </c>
      <c r="I63" s="72" t="s">
        <v>19</v>
      </c>
      <c r="J63" s="72" t="s">
        <v>20</v>
      </c>
      <c r="K63" s="72" t="s">
        <v>21</v>
      </c>
      <c r="L63" s="72" t="s">
        <v>22</v>
      </c>
      <c r="M63" s="72" t="s">
        <v>23</v>
      </c>
      <c r="N63" s="90"/>
    </row>
    <row r="64" spans="1:41" ht="20.100000000000001" customHeight="1" thickTop="1">
      <c r="A64" s="408" t="s">
        <v>7</v>
      </c>
      <c r="B64" s="58">
        <v>0</v>
      </c>
      <c r="C64" s="85" t="str">
        <f>$C$7</f>
        <v>Sopa</v>
      </c>
      <c r="D64" s="75"/>
      <c r="E64" s="225" t="s">
        <v>373</v>
      </c>
      <c r="F64" s="221">
        <f>G64*4.184</f>
        <v>302.92160000000001</v>
      </c>
      <c r="G64" s="221">
        <v>72.400000000000006</v>
      </c>
      <c r="H64" s="221">
        <v>1.2</v>
      </c>
      <c r="I64" s="221">
        <v>0.2</v>
      </c>
      <c r="J64" s="221">
        <v>11.5</v>
      </c>
      <c r="K64" s="221">
        <v>2.2000000000000002</v>
      </c>
      <c r="L64" s="221">
        <v>0.18</v>
      </c>
      <c r="M64" s="221">
        <v>4.2</v>
      </c>
      <c r="N64" s="212" t="s">
        <v>13</v>
      </c>
      <c r="P64" s="2"/>
      <c r="Q64" s="150"/>
      <c r="R64" s="150"/>
      <c r="S64" s="150"/>
      <c r="T64" s="150"/>
      <c r="U64" s="150"/>
      <c r="V64" s="150"/>
      <c r="W64" s="150"/>
      <c r="X64" s="150"/>
      <c r="Y64" s="150"/>
      <c r="Z64" s="150"/>
      <c r="AA64" s="150"/>
      <c r="AJ64" s="150"/>
      <c r="AK64" s="150"/>
      <c r="AL64" s="150"/>
      <c r="AM64" s="150"/>
      <c r="AN64" s="150"/>
      <c r="AO64" s="150"/>
    </row>
    <row r="65" spans="1:33" ht="56.25">
      <c r="A65" s="414"/>
      <c r="B65" s="73">
        <v>0</v>
      </c>
      <c r="C65" s="241" t="s">
        <v>2</v>
      </c>
      <c r="D65" s="75"/>
      <c r="E65" s="225" t="s">
        <v>905</v>
      </c>
      <c r="F65" s="221">
        <f>G65*4.184</f>
        <v>1573.6024000000002</v>
      </c>
      <c r="G65" s="221">
        <v>376.1</v>
      </c>
      <c r="H65" s="221">
        <v>6.7</v>
      </c>
      <c r="I65" s="221">
        <v>1</v>
      </c>
      <c r="J65" s="221">
        <v>50.1</v>
      </c>
      <c r="K65" s="221">
        <v>19.3</v>
      </c>
      <c r="L65" s="221">
        <v>0.35</v>
      </c>
      <c r="M65" s="221">
        <v>4.9000000000000004</v>
      </c>
      <c r="N65" s="212" t="s">
        <v>231</v>
      </c>
      <c r="O65" s="212" t="s">
        <v>227</v>
      </c>
    </row>
    <row r="66" spans="1:33" ht="20.100000000000001" customHeight="1">
      <c r="A66" s="414"/>
      <c r="B66" s="58">
        <v>0</v>
      </c>
      <c r="C66" s="241" t="s">
        <v>30</v>
      </c>
      <c r="D66" s="75"/>
      <c r="E66" s="225" t="str">
        <f>'Ementas Geral 1ºP 21-22'!E66</f>
        <v>Alface, beterraba e pepino</v>
      </c>
      <c r="F66" s="221">
        <f>'Ementas Geral 1ºP 21-22'!F66</f>
        <v>93.721599999999995</v>
      </c>
      <c r="G66" s="221">
        <f>'Ementas Geral 1ºP 21-22'!G66</f>
        <v>22.4</v>
      </c>
      <c r="H66" s="221">
        <f>'Ementas Geral 1ºP 21-22'!H66</f>
        <v>0.2</v>
      </c>
      <c r="I66" s="221">
        <f>'Ementas Geral 1ºP 21-22'!I66</f>
        <v>0</v>
      </c>
      <c r="J66" s="221">
        <f>'Ementas Geral 1ºP 21-22'!J66</f>
        <v>2.6</v>
      </c>
      <c r="K66" s="221">
        <f>'Ementas Geral 1ºP 21-22'!K66</f>
        <v>1.5</v>
      </c>
      <c r="L66" s="221">
        <f>'Ementas Geral 1ºP 21-22'!L66</f>
        <v>0.09</v>
      </c>
      <c r="M66" s="221">
        <f>'Ementas Geral 1ºP 21-22'!M66</f>
        <v>2.6</v>
      </c>
      <c r="N66" s="212" t="s">
        <v>13</v>
      </c>
    </row>
    <row r="67" spans="1:33" ht="20.100000000000001" customHeight="1">
      <c r="A67" s="414"/>
      <c r="B67" s="73">
        <v>0</v>
      </c>
      <c r="C67" s="86" t="str">
        <f>$C$10</f>
        <v>Sobremesa</v>
      </c>
      <c r="D67" s="75"/>
      <c r="E67" s="225" t="str">
        <f>'Ementas Geral 1ºP 21-22'!E67</f>
        <v xml:space="preserve">Fruta da época (min. 3 variedades) </v>
      </c>
      <c r="F67" s="220">
        <f>G67*4.184</f>
        <v>157.90841763840001</v>
      </c>
      <c r="G67" s="221">
        <f>'Ementas Geral 1ºP 21-22'!G67</f>
        <v>37.741017599999999</v>
      </c>
      <c r="H67" s="221">
        <f>'Ementas Geral 1ºP 21-22'!H67</f>
        <v>0.26392320000000002</v>
      </c>
      <c r="I67" s="221">
        <f>'Ementas Geral 1ºP 21-22'!I67</f>
        <v>4.5504000000000003E-2</v>
      </c>
      <c r="J67" s="221">
        <f>'Ementas Geral 1ºP 21-22'!J67</f>
        <v>7.7933184000000004</v>
      </c>
      <c r="K67" s="221">
        <f>'Ementas Geral 1ºP 21-22'!K67</f>
        <v>0.40346880000000002</v>
      </c>
      <c r="L67" s="221">
        <f>'Ementas Geral 1ºP 21-22'!L67</f>
        <v>1.2816960000000001E-2</v>
      </c>
      <c r="M67" s="221">
        <f>'Ementas Geral 1ºP 21-22'!M67</f>
        <v>7.7205120000000003</v>
      </c>
      <c r="N67" s="212" t="s">
        <v>13</v>
      </c>
    </row>
    <row r="68" spans="1:33" ht="20.100000000000001" customHeight="1">
      <c r="A68" s="414"/>
      <c r="B68" s="58">
        <v>0</v>
      </c>
      <c r="C68" s="86" t="str">
        <f>$C$11</f>
        <v>Pão</v>
      </c>
      <c r="D68" s="75"/>
      <c r="E68" s="223" t="s">
        <v>31</v>
      </c>
      <c r="F68" s="405" t="s">
        <v>24</v>
      </c>
      <c r="G68" s="406"/>
      <c r="H68" s="406"/>
      <c r="I68" s="406"/>
      <c r="J68" s="406"/>
      <c r="K68" s="406"/>
      <c r="L68" s="406"/>
      <c r="M68" s="407"/>
      <c r="N68" s="2"/>
    </row>
    <row r="69" spans="1:33" ht="20.100000000000001" customHeight="1">
      <c r="A69" s="79"/>
      <c r="B69" s="73">
        <v>0</v>
      </c>
      <c r="C69" s="80"/>
      <c r="D69" s="75"/>
    </row>
    <row r="70" spans="1:33" ht="20.100000000000001" customHeight="1" thickBot="1">
      <c r="A70" s="83"/>
      <c r="B70" s="58">
        <v>0</v>
      </c>
      <c r="C70" s="84"/>
      <c r="D70" s="75"/>
      <c r="E70" s="37"/>
      <c r="F70" s="32" t="s">
        <v>16</v>
      </c>
      <c r="G70" s="32" t="s">
        <v>17</v>
      </c>
      <c r="H70" s="32" t="s">
        <v>18</v>
      </c>
      <c r="I70" s="32" t="s">
        <v>19</v>
      </c>
      <c r="J70" s="32" t="s">
        <v>20</v>
      </c>
      <c r="K70" s="32" t="s">
        <v>21</v>
      </c>
      <c r="L70" s="32" t="s">
        <v>22</v>
      </c>
      <c r="M70" s="32" t="s">
        <v>23</v>
      </c>
      <c r="N70" s="90"/>
    </row>
    <row r="71" spans="1:33" ht="20.100000000000001" customHeight="1" thickTop="1">
      <c r="A71" s="408" t="s">
        <v>8</v>
      </c>
      <c r="B71" s="73">
        <v>0</v>
      </c>
      <c r="C71" s="85" t="str">
        <f>$C$7</f>
        <v>Sopa</v>
      </c>
      <c r="D71" s="75"/>
      <c r="E71" s="225" t="s">
        <v>782</v>
      </c>
      <c r="F71" s="221">
        <f>G71*4.184</f>
        <v>474.88400000000001</v>
      </c>
      <c r="G71" s="221">
        <v>113.5</v>
      </c>
      <c r="H71" s="221">
        <v>1.9</v>
      </c>
      <c r="I71" s="221">
        <v>0.3</v>
      </c>
      <c r="J71" s="221">
        <v>16.600000000000001</v>
      </c>
      <c r="K71" s="221">
        <v>4.9000000000000004</v>
      </c>
      <c r="L71" s="221">
        <v>0.2</v>
      </c>
      <c r="M71" s="221">
        <v>4.7</v>
      </c>
      <c r="N71" s="212" t="s">
        <v>13</v>
      </c>
      <c r="P71" s="2"/>
    </row>
    <row r="72" spans="1:33" ht="38.25">
      <c r="A72" s="414"/>
      <c r="B72" s="58">
        <v>0</v>
      </c>
      <c r="C72" s="241" t="s">
        <v>2</v>
      </c>
      <c r="D72" s="75"/>
      <c r="E72" s="225" t="s">
        <v>906</v>
      </c>
      <c r="F72" s="219">
        <f>G72*4.184</f>
        <v>1194.9504000000002</v>
      </c>
      <c r="G72" s="221">
        <v>285.60000000000002</v>
      </c>
      <c r="H72" s="221">
        <v>6.6</v>
      </c>
      <c r="I72" s="221">
        <v>1</v>
      </c>
      <c r="J72" s="221">
        <v>36</v>
      </c>
      <c r="K72" s="221">
        <v>13.2</v>
      </c>
      <c r="L72" s="221">
        <v>0.3</v>
      </c>
      <c r="M72" s="221">
        <v>5.5</v>
      </c>
      <c r="N72" s="212" t="s">
        <v>231</v>
      </c>
      <c r="O72" s="212" t="s">
        <v>227</v>
      </c>
    </row>
    <row r="73" spans="1:33" ht="20.100000000000001" customHeight="1">
      <c r="A73" s="414"/>
      <c r="B73" s="73">
        <v>0</v>
      </c>
      <c r="C73" s="241" t="s">
        <v>30</v>
      </c>
      <c r="D73" s="75"/>
      <c r="E73" s="225" t="str">
        <f>'Ementas Geral 1ºP 21-22'!E73</f>
        <v>Tomate, milho e pimento</v>
      </c>
      <c r="F73" s="221">
        <f>'Ementas Geral 1ºP 21-22'!F73</f>
        <v>94.558400000000006</v>
      </c>
      <c r="G73" s="221">
        <f>'Ementas Geral 1ºP 21-22'!G73</f>
        <v>22.6</v>
      </c>
      <c r="H73" s="221">
        <f>'Ementas Geral 1ºP 21-22'!H73</f>
        <v>0.3</v>
      </c>
      <c r="I73" s="221">
        <f>'Ementas Geral 1ºP 21-22'!I73</f>
        <v>0</v>
      </c>
      <c r="J73" s="221">
        <f>'Ementas Geral 1ºP 21-22'!J73</f>
        <v>2.2999999999999998</v>
      </c>
      <c r="K73" s="221">
        <f>'Ementas Geral 1ºP 21-22'!K73</f>
        <v>1.7</v>
      </c>
      <c r="L73" s="221">
        <f>'Ementas Geral 1ºP 21-22'!L73</f>
        <v>0.02</v>
      </c>
      <c r="M73" s="221">
        <f>'Ementas Geral 1ºP 21-22'!M73</f>
        <v>0.9</v>
      </c>
      <c r="N73" s="212" t="s">
        <v>13</v>
      </c>
    </row>
    <row r="74" spans="1:33" ht="20.100000000000001" customHeight="1">
      <c r="A74" s="414"/>
      <c r="B74" s="58">
        <v>0</v>
      </c>
      <c r="C74" s="86" t="str">
        <f>$C$10</f>
        <v>Sobremesa</v>
      </c>
      <c r="D74" s="75"/>
      <c r="E74" s="225" t="str">
        <f>'Ementas Geral 1ºP 21-22'!E74</f>
        <v xml:space="preserve">Fruta da época (min. 3 variedades) </v>
      </c>
      <c r="F74" s="221">
        <f>'Ementas Geral 1ºP 21-22'!F74</f>
        <v>157.90841763840001</v>
      </c>
      <c r="G74" s="221">
        <f>'Ementas Geral 1ºP 21-22'!G74</f>
        <v>37.741017599999999</v>
      </c>
      <c r="H74" s="221">
        <f>'Ementas Geral 1ºP 21-22'!H74</f>
        <v>0.26392320000000002</v>
      </c>
      <c r="I74" s="221">
        <f>'Ementas Geral 1ºP 21-22'!I74</f>
        <v>4.5504000000000003E-2</v>
      </c>
      <c r="J74" s="221">
        <f>'Ementas Geral 1ºP 21-22'!J74</f>
        <v>7.7933184000000004</v>
      </c>
      <c r="K74" s="221">
        <f>'Ementas Geral 1ºP 21-22'!K74</f>
        <v>0.40346880000000002</v>
      </c>
      <c r="L74" s="221">
        <f>'Ementas Geral 1ºP 21-22'!L74</f>
        <v>1.2816960000000001E-2</v>
      </c>
      <c r="M74" s="221">
        <f>'Ementas Geral 1ºP 21-22'!M74</f>
        <v>7.7205120000000003</v>
      </c>
      <c r="N74" s="212" t="s">
        <v>13</v>
      </c>
    </row>
    <row r="75" spans="1:33" ht="20.100000000000001" customHeight="1">
      <c r="A75" s="414"/>
      <c r="B75" s="73">
        <v>0</v>
      </c>
      <c r="C75" s="86" t="str">
        <f>$C$11</f>
        <v>Pão</v>
      </c>
      <c r="D75" s="75"/>
      <c r="E75" s="223" t="s">
        <v>31</v>
      </c>
      <c r="F75" s="393" t="s">
        <v>24</v>
      </c>
      <c r="G75" s="394"/>
      <c r="H75" s="394"/>
      <c r="I75" s="394"/>
      <c r="J75" s="394"/>
      <c r="K75" s="394"/>
      <c r="L75" s="394"/>
      <c r="M75" s="395"/>
      <c r="N75" s="2"/>
    </row>
    <row r="76" spans="1:33" ht="123" customHeight="1">
      <c r="A76" s="412" t="str">
        <f>+A$40</f>
        <v xml:space="preserve">
A sua refeição contém ou pode conter as seguintes substâncias ou produtos e seus derivados: (1) Cereais que contêm glúten, (2) Crustáceos, (3) Ovos, (4) Peixes, (5) Amendoins, (6) Soja, (7) Leite, (8) Frutos de casca rija, (9) Aipo, (10) Mostarda, (11) Sementes de sésamo, (12) Dióxido de enxofre e sulfitos, (13) Tremoço, (14) Moluscos. 
Para quem não é alérgico ou intolerante, estas substâncias ou produtos são completamente inofensivas. Caso necessite informação adicional sobre os produtos em causa deve solicitar aos funcionários.
Declaração nutricional: valores por dose, calculados a partir dos valores médios conhecidos dos ingredientes utilizados, segundo o Instituto Nacional de Saúde Dr. Ricardo Jorge, Tabela da Composição de Alimentos (2007), e a informação disponibilizada pelos fornecedores.
Legenda: VE - Valor energético, Líp. - Lípidos, AG Sat. - Ácidos Gordos Saturados, HC - Hidratos de Carbono, Prot. - Proteínas.
</v>
      </c>
      <c r="B76" s="413"/>
      <c r="C76" s="413"/>
      <c r="D76" s="413"/>
      <c r="E76" s="413"/>
      <c r="F76" s="413"/>
      <c r="G76" s="413"/>
      <c r="H76" s="413"/>
      <c r="I76" s="413"/>
      <c r="J76" s="413"/>
      <c r="K76" s="413"/>
      <c r="L76" s="413"/>
      <c r="M76" s="413"/>
      <c r="N76" s="96"/>
    </row>
    <row r="77" spans="1:33" ht="39.950000000000003" customHeight="1">
      <c r="B77" s="73">
        <v>0</v>
      </c>
      <c r="C77" s="87" t="s">
        <v>27</v>
      </c>
      <c r="D77" s="68"/>
      <c r="E77" s="177" t="str">
        <f>'Ementas Geral 1ºP 21-22'!E77</f>
        <v xml:space="preserve">20 a 24 de setembro </v>
      </c>
      <c r="F77" s="88"/>
      <c r="G77" s="88"/>
      <c r="H77" s="88"/>
      <c r="I77" s="88"/>
      <c r="J77" s="88"/>
      <c r="K77" s="88"/>
      <c r="L77" s="88"/>
      <c r="M77" s="88"/>
      <c r="N77" s="89"/>
    </row>
    <row r="78" spans="1:33" ht="20.100000000000001" customHeight="1" thickBot="1">
      <c r="B78" s="58">
        <v>0</v>
      </c>
      <c r="E78" s="71"/>
      <c r="F78" s="72" t="s">
        <v>16</v>
      </c>
      <c r="G78" s="72" t="s">
        <v>17</v>
      </c>
      <c r="H78" s="72" t="s">
        <v>18</v>
      </c>
      <c r="I78" s="72" t="s">
        <v>19</v>
      </c>
      <c r="J78" s="72" t="s">
        <v>20</v>
      </c>
      <c r="K78" s="72" t="s">
        <v>21</v>
      </c>
      <c r="L78" s="72" t="s">
        <v>22</v>
      </c>
      <c r="M78" s="72" t="s">
        <v>23</v>
      </c>
      <c r="N78" s="90"/>
    </row>
    <row r="79" spans="1:33" ht="20.100000000000001" customHeight="1" thickTop="1">
      <c r="A79" s="408" t="s">
        <v>0</v>
      </c>
      <c r="B79" s="73">
        <v>0</v>
      </c>
      <c r="C79" s="74" t="s">
        <v>1</v>
      </c>
      <c r="D79" s="75"/>
      <c r="E79" s="223" t="s">
        <v>783</v>
      </c>
      <c r="F79" s="221">
        <f>G79*4.184</f>
        <v>307.94239999999996</v>
      </c>
      <c r="G79" s="221">
        <v>73.599999999999994</v>
      </c>
      <c r="H79" s="221">
        <v>1.7</v>
      </c>
      <c r="I79" s="221">
        <v>0.2</v>
      </c>
      <c r="J79" s="221">
        <v>10.199999999999999</v>
      </c>
      <c r="K79" s="221">
        <v>2.9</v>
      </c>
      <c r="L79" s="221">
        <v>0.28000000000000003</v>
      </c>
      <c r="M79" s="221">
        <v>3.3</v>
      </c>
      <c r="N79" s="212" t="s">
        <v>13</v>
      </c>
      <c r="P79" s="2"/>
      <c r="AD79"/>
      <c r="AE79"/>
      <c r="AF79" s="41"/>
      <c r="AG79" s="41"/>
    </row>
    <row r="80" spans="1:33" ht="20.25">
      <c r="A80" s="414"/>
      <c r="B80" s="58">
        <v>0</v>
      </c>
      <c r="C80" s="241" t="s">
        <v>2</v>
      </c>
      <c r="D80" s="75"/>
      <c r="E80" s="223" t="s">
        <v>907</v>
      </c>
      <c r="F80" s="219">
        <f>G80*4.184</f>
        <v>1398.7112000000002</v>
      </c>
      <c r="G80" s="221">
        <v>334.3</v>
      </c>
      <c r="H80" s="221">
        <v>6</v>
      </c>
      <c r="I80" s="221">
        <v>0.9</v>
      </c>
      <c r="J80" s="221">
        <v>48.5</v>
      </c>
      <c r="K80" s="221">
        <v>16.899999999999999</v>
      </c>
      <c r="L80" s="221">
        <v>0.26</v>
      </c>
      <c r="M80" s="221">
        <v>4.5</v>
      </c>
      <c r="N80" s="212" t="s">
        <v>231</v>
      </c>
      <c r="O80" s="212" t="s">
        <v>227</v>
      </c>
      <c r="Q80" s="91"/>
      <c r="R80" s="91"/>
      <c r="S80" s="91"/>
      <c r="T80" s="91"/>
      <c r="U80" s="91"/>
      <c r="V80" s="91"/>
      <c r="AD80"/>
      <c r="AE80"/>
      <c r="AF80" s="41"/>
      <c r="AG80" s="41"/>
    </row>
    <row r="81" spans="1:33" ht="20.100000000000001" customHeight="1">
      <c r="A81" s="414"/>
      <c r="B81" s="73">
        <v>0</v>
      </c>
      <c r="C81" s="241" t="s">
        <v>30</v>
      </c>
      <c r="D81" s="75"/>
      <c r="E81" s="225" t="str">
        <f>'Ementas Geral 1ºP 21-22'!E81</f>
        <v>Cenoura, pimento e tomate</v>
      </c>
      <c r="F81" s="221">
        <f>'Ementas Geral 1ºP 21-22'!F81</f>
        <v>82.424800000000005</v>
      </c>
      <c r="G81" s="221">
        <f>'Ementas Geral 1ºP 21-22'!G81</f>
        <v>19.7</v>
      </c>
      <c r="H81" s="221">
        <f>'Ementas Geral 1ºP 21-22'!H81</f>
        <v>0.2</v>
      </c>
      <c r="I81" s="221">
        <f>'Ementas Geral 1ºP 21-22'!I81</f>
        <v>0</v>
      </c>
      <c r="J81" s="221">
        <f>'Ementas Geral 1ºP 21-22'!J81</f>
        <v>2.9</v>
      </c>
      <c r="K81" s="221">
        <f>'Ementas Geral 1ºP 21-22'!K81</f>
        <v>0.7</v>
      </c>
      <c r="L81" s="221">
        <f>'Ementas Geral 1ºP 21-22'!L81</f>
        <v>0.04</v>
      </c>
      <c r="M81" s="221">
        <f>'Ementas Geral 1ºP 21-22'!M81</f>
        <v>2.8</v>
      </c>
      <c r="N81" s="212" t="s">
        <v>13</v>
      </c>
      <c r="P81" s="91"/>
      <c r="Q81" s="91"/>
      <c r="R81" s="91"/>
      <c r="S81" s="91"/>
      <c r="T81" s="91"/>
      <c r="U81" s="91"/>
      <c r="V81" s="91"/>
      <c r="AD81"/>
      <c r="AE81"/>
      <c r="AF81" s="41"/>
      <c r="AG81" s="41"/>
    </row>
    <row r="82" spans="1:33" ht="20.100000000000001" customHeight="1">
      <c r="A82" s="414"/>
      <c r="B82" s="58">
        <v>0</v>
      </c>
      <c r="C82" s="77" t="s">
        <v>3</v>
      </c>
      <c r="D82" s="75"/>
      <c r="E82" s="225" t="str">
        <f>'Ementas Geral 1ºP 21-22'!E82</f>
        <v xml:space="preserve">Fruta da época (min. 3 variedades) </v>
      </c>
      <c r="F82" s="221">
        <f>'Ementas Geral 1ºP 21-22'!F82</f>
        <v>157.90841763840001</v>
      </c>
      <c r="G82" s="221">
        <f>'Ementas Geral 1ºP 21-22'!G82</f>
        <v>37.741017599999999</v>
      </c>
      <c r="H82" s="221">
        <f>'Ementas Geral 1ºP 21-22'!H82</f>
        <v>0.26392320000000002</v>
      </c>
      <c r="I82" s="221">
        <f>'Ementas Geral 1ºP 21-22'!I82</f>
        <v>4.5504000000000003E-2</v>
      </c>
      <c r="J82" s="221">
        <f>'Ementas Geral 1ºP 21-22'!J82</f>
        <v>7.7933184000000004</v>
      </c>
      <c r="K82" s="221">
        <f>'Ementas Geral 1ºP 21-22'!K82</f>
        <v>0.40346880000000002</v>
      </c>
      <c r="L82" s="221">
        <f>'Ementas Geral 1ºP 21-22'!L82</f>
        <v>1.2816960000000001E-2</v>
      </c>
      <c r="M82" s="221">
        <f>'Ementas Geral 1ºP 21-22'!M82</f>
        <v>7.7205120000000003</v>
      </c>
      <c r="N82" s="212" t="s">
        <v>13</v>
      </c>
      <c r="P82" s="91"/>
      <c r="Q82" s="91"/>
      <c r="R82" s="91"/>
      <c r="S82" s="91"/>
      <c r="T82" s="91"/>
      <c r="U82" s="91"/>
      <c r="V82" s="91"/>
      <c r="AD82"/>
      <c r="AE82"/>
      <c r="AF82" s="41"/>
      <c r="AG82" s="41"/>
    </row>
    <row r="83" spans="1:33" ht="20.100000000000001" customHeight="1">
      <c r="A83" s="414"/>
      <c r="B83" s="73">
        <v>0</v>
      </c>
      <c r="C83" s="77" t="s">
        <v>4</v>
      </c>
      <c r="D83" s="75"/>
      <c r="E83" s="223" t="s">
        <v>31</v>
      </c>
      <c r="F83" s="393" t="s">
        <v>24</v>
      </c>
      <c r="G83" s="394"/>
      <c r="H83" s="394"/>
      <c r="I83" s="394"/>
      <c r="J83" s="394"/>
      <c r="K83" s="394"/>
      <c r="L83" s="394"/>
      <c r="M83" s="395"/>
      <c r="N83" s="2"/>
      <c r="O83" s="202"/>
      <c r="P83" s="91"/>
      <c r="Q83" s="91"/>
      <c r="R83" s="91"/>
      <c r="S83" s="91"/>
      <c r="T83" s="91"/>
      <c r="U83" s="91"/>
      <c r="V83" s="91"/>
      <c r="AD83"/>
      <c r="AE83"/>
      <c r="AF83" s="41"/>
      <c r="AG83" s="41"/>
    </row>
    <row r="84" spans="1:33" ht="20.100000000000001" customHeight="1">
      <c r="A84" s="79"/>
      <c r="B84" s="58">
        <v>0</v>
      </c>
      <c r="C84" s="80"/>
      <c r="D84" s="75"/>
      <c r="F84" s="25"/>
      <c r="G84" s="25"/>
      <c r="H84" s="25"/>
      <c r="I84" s="25"/>
      <c r="J84" s="25"/>
      <c r="K84" s="25"/>
      <c r="L84" s="25"/>
      <c r="M84" s="25"/>
      <c r="N84" s="92"/>
      <c r="O84" s="202"/>
      <c r="P84" s="91"/>
      <c r="Q84" s="91"/>
      <c r="R84" s="91"/>
      <c r="S84" s="91"/>
      <c r="T84" s="91"/>
      <c r="U84" s="91"/>
      <c r="V84" s="91"/>
      <c r="AD84"/>
      <c r="AE84"/>
      <c r="AF84" s="41"/>
      <c r="AG84" s="41"/>
    </row>
    <row r="85" spans="1:33" ht="20.100000000000001" customHeight="1" thickBot="1">
      <c r="A85" s="83"/>
      <c r="B85" s="73">
        <v>0</v>
      </c>
      <c r="C85" s="84"/>
      <c r="D85" s="75"/>
      <c r="F85" s="32" t="s">
        <v>16</v>
      </c>
      <c r="G85" s="32" t="s">
        <v>17</v>
      </c>
      <c r="H85" s="32" t="s">
        <v>18</v>
      </c>
      <c r="I85" s="32" t="s">
        <v>19</v>
      </c>
      <c r="J85" s="32" t="s">
        <v>20</v>
      </c>
      <c r="K85" s="32" t="s">
        <v>21</v>
      </c>
      <c r="L85" s="32" t="s">
        <v>22</v>
      </c>
      <c r="M85" s="32" t="s">
        <v>23</v>
      </c>
      <c r="N85" s="90"/>
      <c r="O85" s="202"/>
      <c r="P85" s="91"/>
      <c r="Q85" s="91"/>
      <c r="R85" s="91"/>
      <c r="S85" s="91"/>
      <c r="T85" s="91"/>
      <c r="U85" s="91"/>
      <c r="V85" s="91"/>
    </row>
    <row r="86" spans="1:33" ht="20.100000000000001" customHeight="1" thickTop="1">
      <c r="A86" s="408" t="s">
        <v>5</v>
      </c>
      <c r="B86" s="58">
        <v>0</v>
      </c>
      <c r="C86" s="85" t="str">
        <f>$C$7</f>
        <v>Sopa</v>
      </c>
      <c r="D86" s="75"/>
      <c r="E86" s="225" t="s">
        <v>784</v>
      </c>
      <c r="F86" s="221">
        <f>G86*4.184</f>
        <v>334.72</v>
      </c>
      <c r="G86" s="221">
        <v>80</v>
      </c>
      <c r="H86" s="221">
        <v>1.4</v>
      </c>
      <c r="I86" s="221">
        <v>0.2</v>
      </c>
      <c r="J86" s="221">
        <v>12.5</v>
      </c>
      <c r="K86" s="221">
        <v>2.4</v>
      </c>
      <c r="L86" s="221">
        <v>0.19</v>
      </c>
      <c r="M86" s="221">
        <v>5.3</v>
      </c>
      <c r="N86" s="212" t="s">
        <v>13</v>
      </c>
      <c r="O86" s="202"/>
      <c r="P86" s="2"/>
      <c r="V86" s="91"/>
    </row>
    <row r="87" spans="1:33" ht="38.25">
      <c r="A87" s="414"/>
      <c r="B87" s="73">
        <v>0</v>
      </c>
      <c r="C87" s="241" t="s">
        <v>2</v>
      </c>
      <c r="D87" s="75"/>
      <c r="E87" s="225" t="s">
        <v>909</v>
      </c>
      <c r="F87" s="219">
        <f>G87*4.184</f>
        <v>1558.9584000000002</v>
      </c>
      <c r="G87" s="221">
        <v>372.6</v>
      </c>
      <c r="H87" s="221">
        <v>6.3</v>
      </c>
      <c r="I87" s="221">
        <v>1</v>
      </c>
      <c r="J87" s="221">
        <v>49.6</v>
      </c>
      <c r="K87" s="221">
        <v>19.399999999999999</v>
      </c>
      <c r="L87" s="221">
        <v>0.41</v>
      </c>
      <c r="M87" s="221">
        <v>4.4000000000000004</v>
      </c>
      <c r="N87" s="212" t="s">
        <v>231</v>
      </c>
      <c r="O87" s="212" t="s">
        <v>227</v>
      </c>
      <c r="Q87" s="266"/>
      <c r="V87" s="91"/>
      <c r="AC87" s="274"/>
    </row>
    <row r="88" spans="1:33" ht="20.100000000000001" customHeight="1">
      <c r="A88" s="414"/>
      <c r="B88" s="58">
        <v>0</v>
      </c>
      <c r="C88" s="241" t="s">
        <v>30</v>
      </c>
      <c r="D88" s="75"/>
      <c r="E88" s="225" t="str">
        <f>'Ementas Geral 1ºP 21-22'!E88</f>
        <v>Alface, milho e beterraba</v>
      </c>
      <c r="F88" s="221">
        <f>'Ementas Geral 1ºP 21-22'!F88</f>
        <v>177.4016</v>
      </c>
      <c r="G88" s="221">
        <f>'Ementas Geral 1ºP 21-22'!G88</f>
        <v>42.4</v>
      </c>
      <c r="H88" s="221">
        <f>'Ementas Geral 1ºP 21-22'!H88</f>
        <v>0.3</v>
      </c>
      <c r="I88" s="221">
        <f>'Ementas Geral 1ºP 21-22'!I88</f>
        <v>0</v>
      </c>
      <c r="J88" s="221">
        <f>'Ementas Geral 1ºP 21-22'!J88</f>
        <v>4.7</v>
      </c>
      <c r="K88" s="221">
        <f>'Ementas Geral 1ºP 21-22'!K88</f>
        <v>3.1</v>
      </c>
      <c r="L88" s="221">
        <f>'Ementas Geral 1ºP 21-22'!L88</f>
        <v>0.1</v>
      </c>
      <c r="M88" s="221">
        <f>'Ementas Geral 1ºP 21-22'!M88</f>
        <v>2.8</v>
      </c>
      <c r="N88" s="212" t="s">
        <v>13</v>
      </c>
      <c r="V88" s="91"/>
    </row>
    <row r="89" spans="1:33" ht="20.100000000000001" customHeight="1">
      <c r="A89" s="414"/>
      <c r="B89" s="73">
        <v>0</v>
      </c>
      <c r="C89" s="86" t="str">
        <f>$C$10</f>
        <v>Sobremesa</v>
      </c>
      <c r="D89" s="75"/>
      <c r="E89" s="225" t="s">
        <v>340</v>
      </c>
      <c r="F89" s="220" t="s">
        <v>1020</v>
      </c>
      <c r="G89" s="220" t="s">
        <v>1021</v>
      </c>
      <c r="H89" s="220" t="s">
        <v>1022</v>
      </c>
      <c r="I89" s="220" t="s">
        <v>307</v>
      </c>
      <c r="J89" s="220" t="s">
        <v>1023</v>
      </c>
      <c r="K89" s="220" t="s">
        <v>1024</v>
      </c>
      <c r="L89" s="220" t="s">
        <v>307</v>
      </c>
      <c r="M89" s="220" t="s">
        <v>1025</v>
      </c>
      <c r="N89" s="212" t="s">
        <v>13</v>
      </c>
      <c r="O89" s="44"/>
      <c r="V89" s="91"/>
    </row>
    <row r="90" spans="1:33" ht="20.100000000000001" customHeight="1">
      <c r="A90" s="414"/>
      <c r="B90" s="58">
        <v>0</v>
      </c>
      <c r="C90" s="86" t="str">
        <f>$C$11</f>
        <v>Pão</v>
      </c>
      <c r="D90" s="75"/>
      <c r="E90" s="223" t="s">
        <v>31</v>
      </c>
      <c r="F90" s="393" t="s">
        <v>24</v>
      </c>
      <c r="G90" s="394"/>
      <c r="H90" s="394"/>
      <c r="I90" s="394"/>
      <c r="J90" s="394"/>
      <c r="K90" s="394"/>
      <c r="L90" s="394"/>
      <c r="M90" s="395"/>
      <c r="N90" s="212"/>
      <c r="O90" s="202"/>
      <c r="V90" s="91"/>
    </row>
    <row r="91" spans="1:33" ht="18">
      <c r="A91" s="79"/>
      <c r="B91" s="73">
        <v>0</v>
      </c>
      <c r="C91" s="80"/>
      <c r="D91" s="75"/>
      <c r="F91" s="25"/>
      <c r="G91" s="25"/>
      <c r="H91" s="25"/>
      <c r="I91" s="25"/>
      <c r="J91" s="25"/>
      <c r="K91" s="25"/>
      <c r="L91" s="25"/>
      <c r="M91" s="25"/>
      <c r="N91" s="92"/>
      <c r="O91" s="202"/>
      <c r="V91" s="91"/>
    </row>
    <row r="92" spans="1:33" ht="20.100000000000001" customHeight="1" thickBot="1">
      <c r="A92" s="83"/>
      <c r="B92" s="58">
        <v>0</v>
      </c>
      <c r="C92" s="84"/>
      <c r="D92" s="75"/>
      <c r="E92" s="71"/>
      <c r="F92" s="32" t="s">
        <v>16</v>
      </c>
      <c r="G92" s="32" t="s">
        <v>17</v>
      </c>
      <c r="H92" s="32" t="s">
        <v>18</v>
      </c>
      <c r="I92" s="32" t="s">
        <v>19</v>
      </c>
      <c r="J92" s="32" t="s">
        <v>20</v>
      </c>
      <c r="K92" s="32" t="s">
        <v>21</v>
      </c>
      <c r="L92" s="32" t="s">
        <v>22</v>
      </c>
      <c r="M92" s="32" t="s">
        <v>23</v>
      </c>
      <c r="N92" s="90"/>
      <c r="O92" s="202"/>
      <c r="V92" s="91"/>
    </row>
    <row r="93" spans="1:33" ht="20.100000000000001" customHeight="1" thickTop="1">
      <c r="A93" s="408" t="s">
        <v>6</v>
      </c>
      <c r="B93" s="73">
        <v>0</v>
      </c>
      <c r="C93" s="85" t="str">
        <f>$C$7</f>
        <v>Sopa</v>
      </c>
      <c r="D93" s="75"/>
      <c r="E93" s="225" t="s">
        <v>785</v>
      </c>
      <c r="F93" s="219">
        <f>G93*4.184</f>
        <v>323.00480000000005</v>
      </c>
      <c r="G93" s="221">
        <v>77.2</v>
      </c>
      <c r="H93" s="221">
        <v>1.1000000000000001</v>
      </c>
      <c r="I93" s="221">
        <v>0.1</v>
      </c>
      <c r="J93" s="221">
        <v>12.3</v>
      </c>
      <c r="K93" s="221">
        <v>2.6</v>
      </c>
      <c r="L93" s="221">
        <v>0.21</v>
      </c>
      <c r="M93" s="221">
        <v>5.2</v>
      </c>
      <c r="N93" s="212" t="s">
        <v>13</v>
      </c>
      <c r="P93" s="2"/>
      <c r="V93" s="91"/>
    </row>
    <row r="94" spans="1:33" ht="38.25">
      <c r="A94" s="414"/>
      <c r="B94" s="58">
        <v>0</v>
      </c>
      <c r="C94" s="241" t="s">
        <v>2</v>
      </c>
      <c r="D94" s="75"/>
      <c r="E94" s="225" t="s">
        <v>910</v>
      </c>
      <c r="F94" s="219">
        <f>G94*4.184</f>
        <v>1301.6424000000002</v>
      </c>
      <c r="G94" s="221">
        <v>311.10000000000002</v>
      </c>
      <c r="H94" s="221">
        <v>6.1</v>
      </c>
      <c r="I94" s="221">
        <v>1</v>
      </c>
      <c r="J94" s="221">
        <v>45.1</v>
      </c>
      <c r="K94" s="221">
        <v>12.1</v>
      </c>
      <c r="L94" s="221">
        <v>0.37</v>
      </c>
      <c r="M94" s="221">
        <v>3.6</v>
      </c>
      <c r="N94" s="212" t="s">
        <v>231</v>
      </c>
      <c r="O94" s="212" t="s">
        <v>227</v>
      </c>
    </row>
    <row r="95" spans="1:33" ht="20.100000000000001" customHeight="1">
      <c r="A95" s="414"/>
      <c r="B95" s="73">
        <v>0</v>
      </c>
      <c r="C95" s="241" t="s">
        <v>30</v>
      </c>
      <c r="D95" s="75"/>
      <c r="E95" s="225" t="str">
        <f>'Ementas Geral 1ºP 21-22'!E95</f>
        <v>Cenoura, couve roxa e pepino</v>
      </c>
      <c r="F95" s="221">
        <f>'Ementas Geral 1ºP 21-22'!F95</f>
        <v>120.91759999999999</v>
      </c>
      <c r="G95" s="221">
        <f>'Ementas Geral 1ºP 21-22'!G95</f>
        <v>28.9</v>
      </c>
      <c r="H95" s="221">
        <f>'Ementas Geral 1ºP 21-22'!H95</f>
        <v>0.1</v>
      </c>
      <c r="I95" s="221">
        <f>'Ementas Geral 1ºP 21-22'!I95</f>
        <v>0</v>
      </c>
      <c r="J95" s="221">
        <f>'Ementas Geral 1ºP 21-22'!J95</f>
        <v>4</v>
      </c>
      <c r="K95" s="221">
        <f>'Ementas Geral 1ºP 21-22'!K95</f>
        <v>1.6</v>
      </c>
      <c r="L95" s="221">
        <f>'Ementas Geral 1ºP 21-22'!L95</f>
        <v>0.06</v>
      </c>
      <c r="M95" s="221">
        <f>'Ementas Geral 1ºP 21-22'!M95</f>
        <v>3.5</v>
      </c>
      <c r="N95" s="212" t="s">
        <v>13</v>
      </c>
      <c r="V95" s="91"/>
    </row>
    <row r="96" spans="1:33" ht="20.100000000000001" customHeight="1">
      <c r="A96" s="414"/>
      <c r="B96" s="58">
        <v>0</v>
      </c>
      <c r="C96" s="86" t="str">
        <f>$C$10</f>
        <v>Sobremesa</v>
      </c>
      <c r="D96" s="75"/>
      <c r="E96" s="225" t="str">
        <f>'Ementas Geral 1ºP 21-22'!E96</f>
        <v xml:space="preserve">Fruta da época (min. 3 variedades) </v>
      </c>
      <c r="F96" s="221">
        <f>'Ementas Geral 1ºP 21-22'!F96</f>
        <v>157.90841763840001</v>
      </c>
      <c r="G96" s="221">
        <f>'Ementas Geral 1ºP 21-22'!G96</f>
        <v>37.741017599999999</v>
      </c>
      <c r="H96" s="221">
        <f>'Ementas Geral 1ºP 21-22'!H96</f>
        <v>0.26392320000000002</v>
      </c>
      <c r="I96" s="221">
        <f>'Ementas Geral 1ºP 21-22'!I96</f>
        <v>4.5504000000000003E-2</v>
      </c>
      <c r="J96" s="221">
        <f>'Ementas Geral 1ºP 21-22'!J96</f>
        <v>7.7933184000000004</v>
      </c>
      <c r="K96" s="221">
        <f>'Ementas Geral 1ºP 21-22'!K96</f>
        <v>0.40346880000000002</v>
      </c>
      <c r="L96" s="221">
        <f>'Ementas Geral 1ºP 21-22'!L96</f>
        <v>1.2816960000000001E-2</v>
      </c>
      <c r="M96" s="221">
        <f>'Ementas Geral 1ºP 21-22'!M96</f>
        <v>7.7205120000000003</v>
      </c>
      <c r="N96" s="212" t="s">
        <v>13</v>
      </c>
      <c r="V96" s="91"/>
    </row>
    <row r="97" spans="1:31" ht="20.100000000000001" customHeight="1">
      <c r="A97" s="414"/>
      <c r="B97" s="73">
        <v>0</v>
      </c>
      <c r="C97" s="86" t="str">
        <f>$C$11</f>
        <v>Pão</v>
      </c>
      <c r="D97" s="75"/>
      <c r="E97" s="223" t="s">
        <v>31</v>
      </c>
      <c r="F97" s="393" t="s">
        <v>24</v>
      </c>
      <c r="G97" s="394"/>
      <c r="H97" s="394"/>
      <c r="I97" s="394"/>
      <c r="J97" s="394"/>
      <c r="K97" s="394"/>
      <c r="L97" s="394"/>
      <c r="M97" s="395"/>
      <c r="N97" s="212"/>
    </row>
    <row r="98" spans="1:31" ht="20.100000000000001" customHeight="1">
      <c r="A98" s="79"/>
      <c r="B98" s="58">
        <v>0</v>
      </c>
      <c r="C98" s="80"/>
      <c r="D98" s="75"/>
    </row>
    <row r="99" spans="1:31" ht="20.100000000000001" customHeight="1" thickBot="1">
      <c r="A99" s="83"/>
      <c r="B99" s="73">
        <v>0</v>
      </c>
      <c r="C99" s="84"/>
      <c r="D99" s="75"/>
      <c r="E99" s="81"/>
      <c r="F99" s="32" t="s">
        <v>16</v>
      </c>
      <c r="G99" s="32" t="s">
        <v>17</v>
      </c>
      <c r="H99" s="32" t="s">
        <v>18</v>
      </c>
      <c r="I99" s="32" t="s">
        <v>19</v>
      </c>
      <c r="J99" s="32" t="s">
        <v>20</v>
      </c>
      <c r="K99" s="32" t="s">
        <v>21</v>
      </c>
      <c r="L99" s="32" t="s">
        <v>22</v>
      </c>
      <c r="M99" s="32" t="s">
        <v>23</v>
      </c>
      <c r="N99" s="90"/>
    </row>
    <row r="100" spans="1:31" ht="20.100000000000001" customHeight="1" thickTop="1">
      <c r="A100" s="408" t="s">
        <v>7</v>
      </c>
      <c r="B100" s="58">
        <v>0</v>
      </c>
      <c r="C100" s="85" t="str">
        <f>$C$7</f>
        <v>Sopa</v>
      </c>
      <c r="D100" s="75"/>
      <c r="E100" s="225" t="s">
        <v>786</v>
      </c>
      <c r="F100" s="219">
        <f>G100*4.184</f>
        <v>466.09760000000006</v>
      </c>
      <c r="G100" s="221">
        <v>111.4</v>
      </c>
      <c r="H100" s="221">
        <v>1.5</v>
      </c>
      <c r="I100" s="221">
        <v>0.2</v>
      </c>
      <c r="J100" s="221">
        <v>16.5</v>
      </c>
      <c r="K100" s="221">
        <v>5</v>
      </c>
      <c r="L100" s="221">
        <v>0.16</v>
      </c>
      <c r="M100" s="221">
        <v>5.5</v>
      </c>
      <c r="N100" s="212" t="s">
        <v>13</v>
      </c>
      <c r="P100" s="2"/>
    </row>
    <row r="101" spans="1:31" ht="20.25">
      <c r="A101" s="414"/>
      <c r="B101" s="73">
        <v>0</v>
      </c>
      <c r="C101" s="241" t="s">
        <v>2</v>
      </c>
      <c r="D101" s="75"/>
      <c r="E101" s="224" t="s">
        <v>911</v>
      </c>
      <c r="F101" s="219">
        <f>G101*4.184</f>
        <v>1373.1887999999999</v>
      </c>
      <c r="G101" s="221">
        <v>328.2</v>
      </c>
      <c r="H101" s="221">
        <v>7.7</v>
      </c>
      <c r="I101" s="221">
        <v>0.9</v>
      </c>
      <c r="J101" s="221">
        <v>32.1</v>
      </c>
      <c r="K101" s="221">
        <v>27.6</v>
      </c>
      <c r="L101" s="221">
        <v>0.31</v>
      </c>
      <c r="M101" s="221">
        <v>1.6</v>
      </c>
      <c r="N101" s="212" t="s">
        <v>13</v>
      </c>
      <c r="AD101" s="213"/>
      <c r="AE101" s="213"/>
    </row>
    <row r="102" spans="1:31" ht="20.100000000000001" customHeight="1">
      <c r="A102" s="414"/>
      <c r="B102" s="58">
        <v>0</v>
      </c>
      <c r="C102" s="241" t="s">
        <v>30</v>
      </c>
      <c r="D102" s="75"/>
      <c r="E102" s="225" t="str">
        <f>'Ementas Geral 1ºP 21-22'!E102</f>
        <v>Alface, beterraba e milho</v>
      </c>
      <c r="F102" s="221">
        <f>'Ementas Geral 1ºP 21-22'!F102</f>
        <v>177.4016</v>
      </c>
      <c r="G102" s="221">
        <f>'Ementas Geral 1ºP 21-22'!G102</f>
        <v>42.4</v>
      </c>
      <c r="H102" s="221">
        <f>'Ementas Geral 1ºP 21-22'!H102</f>
        <v>0.3</v>
      </c>
      <c r="I102" s="221">
        <f>'Ementas Geral 1ºP 21-22'!I102</f>
        <v>0</v>
      </c>
      <c r="J102" s="221">
        <f>'Ementas Geral 1ºP 21-22'!J102</f>
        <v>4.7</v>
      </c>
      <c r="K102" s="221">
        <f>'Ementas Geral 1ºP 21-22'!K102</f>
        <v>3.1</v>
      </c>
      <c r="L102" s="221">
        <f>'Ementas Geral 1ºP 21-22'!L102</f>
        <v>0.1</v>
      </c>
      <c r="M102" s="221">
        <f>'Ementas Geral 1ºP 21-22'!M102</f>
        <v>2.8</v>
      </c>
      <c r="N102" s="212" t="s">
        <v>13</v>
      </c>
      <c r="O102" s="2"/>
      <c r="AD102" s="213"/>
      <c r="AE102" s="213"/>
    </row>
    <row r="103" spans="1:31" ht="20.100000000000001" customHeight="1">
      <c r="A103" s="414"/>
      <c r="B103" s="73">
        <v>0</v>
      </c>
      <c r="C103" s="86" t="str">
        <f>$C$10</f>
        <v>Sobremesa</v>
      </c>
      <c r="D103" s="75"/>
      <c r="E103" s="225" t="str">
        <f>'Ementas Geral 1ºP 21-22'!E103</f>
        <v>Fruta da época (min. 3 variedades) / Fruta cozida</v>
      </c>
      <c r="F103" s="221" t="str">
        <f>'Ementas Geral 1ºP 21-22'!F103</f>
        <v>157.9 /
172.4</v>
      </c>
      <c r="G103" s="221" t="str">
        <f>'Ementas Geral 1ºP 21-22'!G103</f>
        <v>37.7 /
41.2</v>
      </c>
      <c r="H103" s="221" t="str">
        <f>'Ementas Geral 1ºP 21-22'!H103</f>
        <v>0.3 /  
0.3</v>
      </c>
      <c r="I103" s="221" t="str">
        <f>'Ementas Geral 1ºP 21-22'!I103</f>
        <v>0.0 /
0.1</v>
      </c>
      <c r="J103" s="221" t="str">
        <f>'Ementas Geral 1ºP 21-22'!J103</f>
        <v>7.8 /
8.7</v>
      </c>
      <c r="K103" s="221" t="str">
        <f>'Ementas Geral 1ºP 21-22'!K103</f>
        <v>0.4 /
0.1</v>
      </c>
      <c r="L103" s="221" t="str">
        <f>'Ementas Geral 1ºP 21-22'!L103</f>
        <v>0.0 /
0.0</v>
      </c>
      <c r="M103" s="221" t="str">
        <f>'Ementas Geral 1ºP 21-22'!M103</f>
        <v>7.7 /
8.7</v>
      </c>
      <c r="N103" s="212" t="s">
        <v>13</v>
      </c>
      <c r="O103" s="2"/>
    </row>
    <row r="104" spans="1:31" ht="20.100000000000001" customHeight="1">
      <c r="A104" s="414"/>
      <c r="B104" s="58">
        <v>0</v>
      </c>
      <c r="C104" s="86" t="str">
        <f>$C$11</f>
        <v>Pão</v>
      </c>
      <c r="D104" s="75"/>
      <c r="E104" s="223" t="s">
        <v>31</v>
      </c>
      <c r="F104" s="393" t="s">
        <v>24</v>
      </c>
      <c r="G104" s="394"/>
      <c r="H104" s="394"/>
      <c r="I104" s="394"/>
      <c r="J104" s="394"/>
      <c r="K104" s="394"/>
      <c r="L104" s="394"/>
      <c r="M104" s="395"/>
      <c r="N104" s="2"/>
    </row>
    <row r="105" spans="1:31" ht="20.100000000000001" customHeight="1">
      <c r="A105" s="79"/>
      <c r="B105" s="73">
        <v>0</v>
      </c>
      <c r="C105" s="80"/>
      <c r="D105" s="75"/>
      <c r="F105" s="25"/>
      <c r="N105" s="92"/>
    </row>
    <row r="106" spans="1:31" ht="20.100000000000001" customHeight="1" thickBot="1">
      <c r="A106" s="83"/>
      <c r="B106" s="58">
        <v>0</v>
      </c>
      <c r="C106" s="84"/>
      <c r="D106" s="75"/>
      <c r="E106" s="37"/>
      <c r="F106" s="32" t="s">
        <v>16</v>
      </c>
      <c r="G106" s="32" t="s">
        <v>17</v>
      </c>
      <c r="H106" s="32" t="s">
        <v>18</v>
      </c>
      <c r="I106" s="32" t="s">
        <v>19</v>
      </c>
      <c r="J106" s="32" t="s">
        <v>20</v>
      </c>
      <c r="K106" s="32" t="s">
        <v>21</v>
      </c>
      <c r="L106" s="32" t="s">
        <v>22</v>
      </c>
      <c r="M106" s="32" t="s">
        <v>23</v>
      </c>
      <c r="N106" s="90"/>
    </row>
    <row r="107" spans="1:31" ht="20.100000000000001" customHeight="1" thickTop="1">
      <c r="A107" s="408" t="s">
        <v>8</v>
      </c>
      <c r="B107" s="73">
        <v>0</v>
      </c>
      <c r="C107" s="85" t="str">
        <f>$C$7</f>
        <v>Sopa</v>
      </c>
      <c r="D107" s="75"/>
      <c r="E107" s="225" t="s">
        <v>327</v>
      </c>
      <c r="F107" s="221">
        <f>G107*4.184</f>
        <v>299.99280000000005</v>
      </c>
      <c r="G107" s="221">
        <v>71.7</v>
      </c>
      <c r="H107" s="221">
        <v>1.4</v>
      </c>
      <c r="I107" s="221">
        <v>0.2</v>
      </c>
      <c r="J107" s="221">
        <v>10.199999999999999</v>
      </c>
      <c r="K107" s="221">
        <v>3.1</v>
      </c>
      <c r="L107" s="221">
        <v>0.18</v>
      </c>
      <c r="M107" s="221">
        <v>3.3</v>
      </c>
      <c r="N107" s="212" t="s">
        <v>13</v>
      </c>
      <c r="P107" s="2"/>
    </row>
    <row r="108" spans="1:31" ht="38.25">
      <c r="A108" s="414"/>
      <c r="B108" s="58">
        <v>0</v>
      </c>
      <c r="C108" s="241" t="s">
        <v>2</v>
      </c>
      <c r="D108" s="75"/>
      <c r="E108" s="225" t="s">
        <v>1010</v>
      </c>
      <c r="F108" s="219">
        <f>G108*4.184</f>
        <v>1247.6687999999999</v>
      </c>
      <c r="G108" s="221">
        <v>298.2</v>
      </c>
      <c r="H108" s="221">
        <v>7.9</v>
      </c>
      <c r="I108" s="221">
        <v>1.1000000000000001</v>
      </c>
      <c r="J108" s="221">
        <v>39.200000000000003</v>
      </c>
      <c r="K108" s="221">
        <v>12.7</v>
      </c>
      <c r="L108" s="221">
        <v>0.24</v>
      </c>
      <c r="M108" s="221">
        <v>3.5</v>
      </c>
      <c r="N108" s="212" t="s">
        <v>13</v>
      </c>
    </row>
    <row r="109" spans="1:31" ht="20.100000000000001" customHeight="1">
      <c r="A109" s="414"/>
      <c r="B109" s="73">
        <v>0</v>
      </c>
      <c r="C109" s="241" t="s">
        <v>30</v>
      </c>
      <c r="D109" s="75"/>
      <c r="E109" s="225" t="str">
        <f>'Ementas Geral 1ºP 21-22'!E109</f>
        <v>Alface, pepino e couve roxa</v>
      </c>
      <c r="F109" s="221">
        <f>'Ementas Geral 1ºP 21-22'!F109</f>
        <v>109.6208</v>
      </c>
      <c r="G109" s="221">
        <f>'Ementas Geral 1ºP 21-22'!G109</f>
        <v>26.2</v>
      </c>
      <c r="H109" s="221">
        <f>'Ementas Geral 1ºP 21-22'!H109</f>
        <v>0.2</v>
      </c>
      <c r="I109" s="221">
        <f>'Ementas Geral 1ºP 21-22'!I109</f>
        <v>0</v>
      </c>
      <c r="J109" s="221">
        <f>'Ementas Geral 1ºP 21-22'!J109</f>
        <v>2.8</v>
      </c>
      <c r="K109" s="221">
        <f>'Ementas Geral 1ºP 21-22'!K109</f>
        <v>2.1</v>
      </c>
      <c r="L109" s="221">
        <f>'Ementas Geral 1ºP 21-22'!L109</f>
        <v>0.06</v>
      </c>
      <c r="M109" s="221">
        <f>'Ementas Geral 1ºP 21-22'!M109</f>
        <v>2.5</v>
      </c>
      <c r="N109" s="212" t="s">
        <v>13</v>
      </c>
    </row>
    <row r="110" spans="1:31" ht="20.100000000000001" customHeight="1">
      <c r="A110" s="414"/>
      <c r="B110" s="58">
        <v>0</v>
      </c>
      <c r="C110" s="86" t="str">
        <f>$C$10</f>
        <v>Sobremesa</v>
      </c>
      <c r="D110" s="75"/>
      <c r="E110" s="225" t="str">
        <f>'Ementas Geral 1ºP 21-22'!E110</f>
        <v xml:space="preserve">Fruta da época (min. 3 variedades) </v>
      </c>
      <c r="F110" s="221">
        <f>'Ementas Geral 1ºP 21-22'!F110</f>
        <v>157.90841763840001</v>
      </c>
      <c r="G110" s="221">
        <f>'Ementas Geral 1ºP 21-22'!G110</f>
        <v>37.741017599999999</v>
      </c>
      <c r="H110" s="221">
        <f>'Ementas Geral 1ºP 21-22'!H110</f>
        <v>0.26392320000000002</v>
      </c>
      <c r="I110" s="221">
        <f>'Ementas Geral 1ºP 21-22'!I110</f>
        <v>4.5504000000000003E-2</v>
      </c>
      <c r="J110" s="221">
        <f>'Ementas Geral 1ºP 21-22'!J110</f>
        <v>7.7933184000000004</v>
      </c>
      <c r="K110" s="221">
        <f>'Ementas Geral 1ºP 21-22'!K110</f>
        <v>0.40346880000000002</v>
      </c>
      <c r="L110" s="221">
        <f>'Ementas Geral 1ºP 21-22'!L110</f>
        <v>1.2816960000000001E-2</v>
      </c>
      <c r="M110" s="221">
        <f>'Ementas Geral 1ºP 21-22'!M110</f>
        <v>7.7205120000000003</v>
      </c>
      <c r="N110" s="212" t="s">
        <v>13</v>
      </c>
    </row>
    <row r="111" spans="1:31" ht="20.100000000000001" customHeight="1">
      <c r="A111" s="414"/>
      <c r="B111" s="73">
        <v>0</v>
      </c>
      <c r="C111" s="86" t="str">
        <f>$C$11</f>
        <v>Pão</v>
      </c>
      <c r="D111" s="75"/>
      <c r="E111" s="223" t="s">
        <v>31</v>
      </c>
      <c r="F111" s="393" t="s">
        <v>24</v>
      </c>
      <c r="G111" s="394"/>
      <c r="H111" s="394"/>
      <c r="I111" s="394"/>
      <c r="J111" s="394"/>
      <c r="K111" s="394"/>
      <c r="L111" s="394"/>
      <c r="M111" s="395"/>
      <c r="N111" s="2"/>
    </row>
    <row r="112" spans="1:31" ht="123" customHeight="1">
      <c r="A112" s="412" t="str">
        <f>+A$40</f>
        <v xml:space="preserve">
A sua refeição contém ou pode conter as seguintes substâncias ou produtos e seus derivados: (1) Cereais que contêm glúten, (2) Crustáceos, (3) Ovos, (4) Peixes, (5) Amendoins, (6) Soja, (7) Leite, (8) Frutos de casca rija, (9) Aipo, (10) Mostarda, (11) Sementes de sésamo, (12) Dióxido de enxofre e sulfitos, (13) Tremoço, (14) Moluscos. 
Para quem não é alérgico ou intolerante, estas substâncias ou produtos são completamente inofensivas. Caso necessite informação adicional sobre os produtos em causa deve solicitar aos funcionários.
Declaração nutricional: valores por dose, calculados a partir dos valores médios conhecidos dos ingredientes utilizados, segundo o Instituto Nacional de Saúde Dr. Ricardo Jorge, Tabela da Composição de Alimentos (2007), e a informação disponibilizada pelos fornecedores.
Legenda: VE - Valor energético, Líp. - Lípidos, AG Sat. - Ácidos Gordos Saturados, HC - Hidratos de Carbono, Prot. - Proteínas.
</v>
      </c>
      <c r="B112" s="413"/>
      <c r="C112" s="413"/>
      <c r="D112" s="413"/>
      <c r="E112" s="413"/>
      <c r="F112" s="413"/>
      <c r="G112" s="413"/>
      <c r="H112" s="413"/>
      <c r="I112" s="413"/>
      <c r="J112" s="413"/>
      <c r="K112" s="413"/>
      <c r="L112" s="413"/>
      <c r="M112" s="413"/>
      <c r="N112" s="96"/>
    </row>
    <row r="113" spans="1:33" ht="39.950000000000003" customHeight="1">
      <c r="B113" s="73">
        <v>0</v>
      </c>
      <c r="C113" s="87" t="s">
        <v>28</v>
      </c>
      <c r="D113" s="68"/>
      <c r="E113" s="177" t="str">
        <f>'Ementas Geral 1ºP 21-22'!E113</f>
        <v xml:space="preserve">27 de setembro a 1 de outubro </v>
      </c>
      <c r="F113" s="72"/>
      <c r="G113" s="72"/>
      <c r="H113" s="72"/>
      <c r="I113" s="72"/>
      <c r="J113" s="72"/>
      <c r="K113" s="72"/>
      <c r="L113" s="72"/>
      <c r="M113" s="72"/>
      <c r="N113" s="89"/>
    </row>
    <row r="114" spans="1:33" ht="20.100000000000001" customHeight="1" thickBot="1">
      <c r="B114" s="58">
        <v>0</v>
      </c>
      <c r="E114" s="71"/>
      <c r="F114" s="72" t="s">
        <v>16</v>
      </c>
      <c r="G114" s="72" t="s">
        <v>17</v>
      </c>
      <c r="H114" s="72" t="s">
        <v>18</v>
      </c>
      <c r="I114" s="72" t="s">
        <v>19</v>
      </c>
      <c r="J114" s="72" t="s">
        <v>20</v>
      </c>
      <c r="K114" s="72" t="s">
        <v>21</v>
      </c>
      <c r="L114" s="72" t="s">
        <v>22</v>
      </c>
      <c r="M114" s="72" t="s">
        <v>23</v>
      </c>
      <c r="N114" s="90"/>
      <c r="AD114"/>
      <c r="AE114"/>
      <c r="AF114" s="41"/>
    </row>
    <row r="115" spans="1:33" ht="20.100000000000001" customHeight="1" thickTop="1">
      <c r="A115" s="408" t="s">
        <v>0</v>
      </c>
      <c r="B115" s="73">
        <v>0</v>
      </c>
      <c r="C115" s="74" t="s">
        <v>1</v>
      </c>
      <c r="D115" s="75"/>
      <c r="E115" s="223" t="s">
        <v>787</v>
      </c>
      <c r="F115" s="221">
        <f>G115*4.184</f>
        <v>279.07280000000003</v>
      </c>
      <c r="G115" s="221">
        <v>66.7</v>
      </c>
      <c r="H115" s="221">
        <v>1.3</v>
      </c>
      <c r="I115" s="221">
        <v>0.2</v>
      </c>
      <c r="J115" s="221">
        <v>10</v>
      </c>
      <c r="K115" s="221">
        <v>2.4</v>
      </c>
      <c r="L115" s="221">
        <v>0.16</v>
      </c>
      <c r="M115" s="221">
        <v>2.1</v>
      </c>
      <c r="N115" s="212" t="s">
        <v>13</v>
      </c>
      <c r="P115" s="2"/>
      <c r="AD115"/>
      <c r="AE115"/>
      <c r="AF115" s="41"/>
      <c r="AG115" s="41"/>
    </row>
    <row r="116" spans="1:33" ht="38.25">
      <c r="A116" s="414"/>
      <c r="B116" s="58">
        <v>0</v>
      </c>
      <c r="C116" s="241" t="s">
        <v>2</v>
      </c>
      <c r="D116" s="75"/>
      <c r="E116" s="225" t="s">
        <v>912</v>
      </c>
      <c r="F116" s="219">
        <f>G116*4.184</f>
        <v>1271.9360000000001</v>
      </c>
      <c r="G116" s="221">
        <v>304</v>
      </c>
      <c r="H116" s="221">
        <v>6.2</v>
      </c>
      <c r="I116" s="221">
        <v>0.9</v>
      </c>
      <c r="J116" s="221">
        <v>42.5</v>
      </c>
      <c r="K116" s="221">
        <v>12.7</v>
      </c>
      <c r="L116" s="221">
        <v>0.36</v>
      </c>
      <c r="M116" s="221">
        <v>5.3</v>
      </c>
      <c r="N116" s="212" t="s">
        <v>231</v>
      </c>
      <c r="O116" s="212" t="s">
        <v>227</v>
      </c>
      <c r="AD116"/>
      <c r="AE116"/>
      <c r="AF116" s="41"/>
      <c r="AG116" s="41"/>
    </row>
    <row r="117" spans="1:33" ht="20.100000000000001" customHeight="1">
      <c r="A117" s="414"/>
      <c r="B117" s="73">
        <v>0</v>
      </c>
      <c r="C117" s="241" t="s">
        <v>30</v>
      </c>
      <c r="D117" s="75"/>
      <c r="E117" s="225" t="str">
        <f>'Ementas Geral 1ºP 21-22'!E117</f>
        <v>Milho, couve roxa e pepino</v>
      </c>
      <c r="F117" s="221">
        <f>'Ementas Geral 1ºP 21-22'!F117</f>
        <v>185.35120000000001</v>
      </c>
      <c r="G117" s="221">
        <f>'Ementas Geral 1ºP 21-22'!G117</f>
        <v>44.3</v>
      </c>
      <c r="H117" s="221">
        <f>'Ementas Geral 1ºP 21-22'!H117</f>
        <v>0.3</v>
      </c>
      <c r="I117" s="221">
        <f>'Ementas Geral 1ºP 21-22'!I117</f>
        <v>0.1</v>
      </c>
      <c r="J117" s="221">
        <f>'Ementas Geral 1ºP 21-22'!J117</f>
        <v>5</v>
      </c>
      <c r="K117" s="221">
        <f>'Ementas Geral 1ºP 21-22'!K117</f>
        <v>3.2</v>
      </c>
      <c r="L117" s="221">
        <f>'Ementas Geral 1ºP 21-22'!L117</f>
        <v>0.05</v>
      </c>
      <c r="M117" s="221">
        <f>'Ementas Geral 1ºP 21-22'!M117</f>
        <v>2.6</v>
      </c>
      <c r="N117" s="212" t="s">
        <v>13</v>
      </c>
      <c r="O117" s="2"/>
      <c r="AD117"/>
      <c r="AE117"/>
      <c r="AF117" s="41"/>
      <c r="AG117" s="41"/>
    </row>
    <row r="118" spans="1:33" ht="20.100000000000001" customHeight="1">
      <c r="A118" s="414"/>
      <c r="B118" s="58">
        <v>0</v>
      </c>
      <c r="C118" s="77" t="s">
        <v>3</v>
      </c>
      <c r="D118" s="75"/>
      <c r="E118" s="225" t="str">
        <f>'Ementas Geral 1ºP 21-22'!E118</f>
        <v>Fruta da época (min. 3 variedades) / Fruta assada</v>
      </c>
      <c r="F118" s="221" t="str">
        <f>'Ementas Geral 1ºP 21-22'!F118</f>
        <v>157.9 /
176.6</v>
      </c>
      <c r="G118" s="221" t="str">
        <f>'Ementas Geral 1ºP 21-22'!G118</f>
        <v>37.7 / 
42.2</v>
      </c>
      <c r="H118" s="221" t="str">
        <f>'Ementas Geral 1ºP 21-22'!H118</f>
        <v>0.3 / 
0.3</v>
      </c>
      <c r="I118" s="221" t="str">
        <f>'Ementas Geral 1ºP 21-22'!I118</f>
        <v>0.0 /
0.1</v>
      </c>
      <c r="J118" s="221" t="str">
        <f>'Ementas Geral 1ºP 21-22'!J118</f>
        <v>7.8 /
9.0</v>
      </c>
      <c r="K118" s="221" t="str">
        <f>'Ementas Geral 1ºP 21-22'!K118</f>
        <v>0.4 /
0.1</v>
      </c>
      <c r="L118" s="221" t="str">
        <f>'Ementas Geral 1ºP 21-22'!L118</f>
        <v>0.0 /
0.0</v>
      </c>
      <c r="M118" s="221" t="str">
        <f>'Ementas Geral 1ºP 21-22'!M118</f>
        <v>7.7 /
9.0</v>
      </c>
      <c r="N118" s="212" t="s">
        <v>13</v>
      </c>
      <c r="O118" s="2"/>
      <c r="AD118"/>
      <c r="AE118"/>
      <c r="AF118" s="41"/>
      <c r="AG118" s="41"/>
    </row>
    <row r="119" spans="1:33" ht="20.100000000000001" customHeight="1">
      <c r="A119" s="414"/>
      <c r="B119" s="73">
        <v>0</v>
      </c>
      <c r="C119" s="77" t="s">
        <v>4</v>
      </c>
      <c r="D119" s="75"/>
      <c r="E119" s="223" t="s">
        <v>31</v>
      </c>
      <c r="F119" s="393" t="s">
        <v>24</v>
      </c>
      <c r="G119" s="394"/>
      <c r="H119" s="394"/>
      <c r="I119" s="394"/>
      <c r="J119" s="394"/>
      <c r="K119" s="394"/>
      <c r="L119" s="394"/>
      <c r="M119" s="395"/>
      <c r="N119" s="212"/>
      <c r="AD119"/>
      <c r="AE119"/>
      <c r="AF119" s="41"/>
      <c r="AG119" s="41"/>
    </row>
    <row r="120" spans="1:33" ht="20.100000000000001" customHeight="1">
      <c r="A120" s="79"/>
      <c r="B120" s="58">
        <v>0</v>
      </c>
      <c r="C120" s="80"/>
      <c r="D120" s="75"/>
      <c r="F120" s="25"/>
      <c r="G120" s="25"/>
      <c r="H120" s="25"/>
      <c r="I120" s="25"/>
      <c r="J120" s="25"/>
      <c r="K120" s="25"/>
      <c r="L120" s="25"/>
      <c r="M120" s="25"/>
      <c r="N120" s="92"/>
      <c r="AG120" s="41"/>
    </row>
    <row r="121" spans="1:33" ht="20.100000000000001" customHeight="1" thickBot="1">
      <c r="A121" s="83"/>
      <c r="B121" s="73">
        <v>0</v>
      </c>
      <c r="C121" s="84"/>
      <c r="D121" s="75"/>
      <c r="F121" s="32" t="s">
        <v>16</v>
      </c>
      <c r="G121" s="32" t="s">
        <v>17</v>
      </c>
      <c r="H121" s="32" t="s">
        <v>18</v>
      </c>
      <c r="I121" s="32" t="s">
        <v>19</v>
      </c>
      <c r="J121" s="32" t="s">
        <v>20</v>
      </c>
      <c r="K121" s="32" t="s">
        <v>21</v>
      </c>
      <c r="L121" s="32" t="s">
        <v>22</v>
      </c>
      <c r="M121" s="32" t="s">
        <v>23</v>
      </c>
      <c r="N121" s="90"/>
    </row>
    <row r="122" spans="1:33" ht="20.100000000000001" customHeight="1" thickTop="1">
      <c r="A122" s="408" t="s">
        <v>5</v>
      </c>
      <c r="B122" s="58">
        <v>0</v>
      </c>
      <c r="C122" s="85" t="str">
        <f>$C$7</f>
        <v>Sopa</v>
      </c>
      <c r="D122" s="75"/>
      <c r="E122" s="225" t="s">
        <v>788</v>
      </c>
      <c r="F122" s="221">
        <f>G122*4.184</f>
        <v>454.80080000000004</v>
      </c>
      <c r="G122" s="221">
        <v>108.7</v>
      </c>
      <c r="H122" s="221">
        <v>1.7</v>
      </c>
      <c r="I122" s="221">
        <v>0.2</v>
      </c>
      <c r="J122" s="221">
        <v>16.3</v>
      </c>
      <c r="K122" s="221">
        <v>4.5999999999999996</v>
      </c>
      <c r="L122" s="221">
        <v>0.17</v>
      </c>
      <c r="M122" s="221">
        <v>4.5</v>
      </c>
      <c r="N122" s="212" t="s">
        <v>13</v>
      </c>
      <c r="O122" s="202"/>
      <c r="P122" s="2"/>
      <c r="V122" s="91"/>
    </row>
    <row r="123" spans="1:33" ht="38.25">
      <c r="A123" s="414"/>
      <c r="B123" s="73">
        <v>0</v>
      </c>
      <c r="C123" s="241" t="s">
        <v>2</v>
      </c>
      <c r="D123" s="75"/>
      <c r="E123" s="225" t="s">
        <v>913</v>
      </c>
      <c r="F123" s="219">
        <f>G123*4.184</f>
        <v>1597.0328</v>
      </c>
      <c r="G123" s="220">
        <v>381.7</v>
      </c>
      <c r="H123" s="220">
        <v>7.5</v>
      </c>
      <c r="I123" s="220">
        <v>0.9</v>
      </c>
      <c r="J123" s="220">
        <v>41</v>
      </c>
      <c r="K123" s="220">
        <v>31</v>
      </c>
      <c r="L123" s="220">
        <v>0.27</v>
      </c>
      <c r="M123" s="220">
        <v>4.8</v>
      </c>
      <c r="N123" s="212" t="s">
        <v>231</v>
      </c>
      <c r="O123" s="212" t="s">
        <v>227</v>
      </c>
      <c r="V123" s="91"/>
    </row>
    <row r="124" spans="1:33" ht="20.100000000000001" customHeight="1">
      <c r="A124" s="414"/>
      <c r="B124" s="58">
        <v>0</v>
      </c>
      <c r="C124" s="241" t="s">
        <v>30</v>
      </c>
      <c r="D124" s="75"/>
      <c r="E124" s="225" t="str">
        <f>'Ementas Geral 1ºP 21-22'!E124</f>
        <v>Cenoura, alface e tomate</v>
      </c>
      <c r="F124" s="221">
        <f>'Ementas Geral 1ºP 21-22'!F124</f>
        <v>82.006400000000014</v>
      </c>
      <c r="G124" s="221">
        <f>'Ementas Geral 1ºP 21-22'!G124</f>
        <v>19.600000000000001</v>
      </c>
      <c r="H124" s="221">
        <f>'Ementas Geral 1ºP 21-22'!H124</f>
        <v>0.2</v>
      </c>
      <c r="I124" s="221">
        <f>'Ementas Geral 1ºP 21-22'!I124</f>
        <v>0</v>
      </c>
      <c r="J124" s="221">
        <f>'Ementas Geral 1ºP 21-22'!J124</f>
        <v>2.6</v>
      </c>
      <c r="K124" s="221">
        <f>'Ementas Geral 1ºP 21-22'!K124</f>
        <v>1.1000000000000001</v>
      </c>
      <c r="L124" s="221">
        <f>'Ementas Geral 1ºP 21-22'!L124</f>
        <v>0.04</v>
      </c>
      <c r="M124" s="221">
        <f>'Ementas Geral 1ºP 21-22'!M124</f>
        <v>2.5</v>
      </c>
      <c r="N124" s="212" t="s">
        <v>13</v>
      </c>
      <c r="O124" s="2"/>
      <c r="V124" s="91"/>
    </row>
    <row r="125" spans="1:33" ht="20.100000000000001" customHeight="1">
      <c r="A125" s="414"/>
      <c r="B125" s="73">
        <v>0</v>
      </c>
      <c r="C125" s="86" t="str">
        <f>$C$10</f>
        <v>Sobremesa</v>
      </c>
      <c r="D125" s="75"/>
      <c r="E125" s="225" t="str">
        <f>'Ementas Geral 1ºP 21-22'!E125</f>
        <v xml:space="preserve">Fruta da época (min. 3 variedades) </v>
      </c>
      <c r="F125" s="221">
        <f>'Ementas Geral 1ºP 21-22'!F125</f>
        <v>157.90841763840001</v>
      </c>
      <c r="G125" s="221">
        <f>'Ementas Geral 1ºP 21-22'!G125</f>
        <v>37.741017599999999</v>
      </c>
      <c r="H125" s="221">
        <f>'Ementas Geral 1ºP 21-22'!H125</f>
        <v>0.26392320000000002</v>
      </c>
      <c r="I125" s="221">
        <f>'Ementas Geral 1ºP 21-22'!I125</f>
        <v>4.5504000000000003E-2</v>
      </c>
      <c r="J125" s="221">
        <f>'Ementas Geral 1ºP 21-22'!J125</f>
        <v>7.7933184000000004</v>
      </c>
      <c r="K125" s="221">
        <f>'Ementas Geral 1ºP 21-22'!K125</f>
        <v>0.40346880000000002</v>
      </c>
      <c r="L125" s="221">
        <f>'Ementas Geral 1ºP 21-22'!L125</f>
        <v>1.2816960000000001E-2</v>
      </c>
      <c r="M125" s="221">
        <f>'Ementas Geral 1ºP 21-22'!M125</f>
        <v>7.7205120000000003</v>
      </c>
      <c r="N125" s="212" t="s">
        <v>13</v>
      </c>
      <c r="O125"/>
      <c r="V125" s="91"/>
    </row>
    <row r="126" spans="1:33" ht="20.100000000000001" customHeight="1">
      <c r="A126" s="414"/>
      <c r="B126" s="58">
        <v>0</v>
      </c>
      <c r="C126" s="86" t="str">
        <f>$C$11</f>
        <v>Pão</v>
      </c>
      <c r="D126" s="75"/>
      <c r="E126" s="223" t="s">
        <v>31</v>
      </c>
      <c r="F126" s="393" t="s">
        <v>24</v>
      </c>
      <c r="G126" s="394"/>
      <c r="H126" s="394"/>
      <c r="I126" s="394"/>
      <c r="J126" s="394"/>
      <c r="K126" s="394"/>
      <c r="L126" s="394"/>
      <c r="M126" s="395"/>
      <c r="N126" s="212"/>
      <c r="O126" s="202"/>
      <c r="V126" s="91"/>
    </row>
    <row r="127" spans="1:33" ht="20.100000000000001" customHeight="1">
      <c r="A127" s="79"/>
      <c r="B127" s="73">
        <v>0</v>
      </c>
      <c r="C127" s="80"/>
      <c r="D127" s="75"/>
      <c r="F127" s="25"/>
      <c r="G127" s="25"/>
      <c r="H127" s="25"/>
      <c r="I127" s="25"/>
      <c r="J127" s="25"/>
      <c r="K127" s="25"/>
      <c r="L127" s="25"/>
      <c r="M127" s="25"/>
      <c r="N127" s="92"/>
      <c r="O127" s="202"/>
      <c r="V127" s="91"/>
    </row>
    <row r="128" spans="1:33" ht="20.100000000000001" customHeight="1" thickBot="1">
      <c r="A128" s="83"/>
      <c r="B128" s="58">
        <v>0</v>
      </c>
      <c r="C128" s="84"/>
      <c r="D128" s="75"/>
      <c r="E128" s="71"/>
      <c r="F128" s="32" t="s">
        <v>16</v>
      </c>
      <c r="G128" s="32" t="s">
        <v>17</v>
      </c>
      <c r="H128" s="32" t="s">
        <v>18</v>
      </c>
      <c r="I128" s="32" t="s">
        <v>19</v>
      </c>
      <c r="J128" s="32" t="s">
        <v>20</v>
      </c>
      <c r="K128" s="32" t="s">
        <v>21</v>
      </c>
      <c r="L128" s="32" t="s">
        <v>22</v>
      </c>
      <c r="M128" s="32" t="s">
        <v>23</v>
      </c>
      <c r="N128" s="90"/>
      <c r="O128" s="202"/>
      <c r="V128" s="91"/>
    </row>
    <row r="129" spans="1:22" ht="20.100000000000001" customHeight="1" thickTop="1">
      <c r="A129" s="408" t="s">
        <v>6</v>
      </c>
      <c r="B129" s="73">
        <v>0</v>
      </c>
      <c r="C129" s="85" t="str">
        <f>$C$7</f>
        <v>Sopa</v>
      </c>
      <c r="D129" s="75"/>
      <c r="E129" s="225" t="s">
        <v>789</v>
      </c>
      <c r="F129" s="221">
        <f>G129*4.184</f>
        <v>401.66399999999999</v>
      </c>
      <c r="G129" s="221">
        <v>96</v>
      </c>
      <c r="H129" s="221">
        <v>1.5</v>
      </c>
      <c r="I129" s="221">
        <v>0.3</v>
      </c>
      <c r="J129" s="221">
        <v>14.1</v>
      </c>
      <c r="K129" s="221">
        <v>3.9</v>
      </c>
      <c r="L129" s="221">
        <v>0.19</v>
      </c>
      <c r="M129" s="221">
        <v>5.7</v>
      </c>
      <c r="N129" s="212" t="s">
        <v>13</v>
      </c>
      <c r="O129" s="202"/>
      <c r="P129" s="2"/>
      <c r="V129" s="91"/>
    </row>
    <row r="130" spans="1:22" ht="38.25">
      <c r="A130" s="414"/>
      <c r="B130" s="58">
        <v>0</v>
      </c>
      <c r="C130" s="241" t="s">
        <v>2</v>
      </c>
      <c r="D130" s="75"/>
      <c r="E130" s="225" t="s">
        <v>914</v>
      </c>
      <c r="F130" s="219">
        <f>G130*4.184</f>
        <v>1349.3400000000001</v>
      </c>
      <c r="G130" s="221">
        <v>322.5</v>
      </c>
      <c r="H130" s="221">
        <v>6.1</v>
      </c>
      <c r="I130" s="221">
        <v>1</v>
      </c>
      <c r="J130" s="221">
        <v>40.6</v>
      </c>
      <c r="K130" s="221">
        <v>17.2</v>
      </c>
      <c r="L130" s="221">
        <v>0.28999999999999998</v>
      </c>
      <c r="M130" s="221">
        <v>4.2</v>
      </c>
      <c r="N130" s="212" t="s">
        <v>13</v>
      </c>
      <c r="O130" s="91"/>
      <c r="Q130" s="91"/>
      <c r="R130" s="91"/>
      <c r="S130" s="91"/>
      <c r="T130" s="91"/>
      <c r="U130" s="91"/>
      <c r="V130" s="91"/>
    </row>
    <row r="131" spans="1:22" ht="20.100000000000001" customHeight="1">
      <c r="A131" s="414"/>
      <c r="B131" s="73">
        <v>0</v>
      </c>
      <c r="C131" s="241" t="s">
        <v>30</v>
      </c>
      <c r="D131" s="75"/>
      <c r="E131" s="225" t="str">
        <f>'Ementas Geral 1ºP 21-22'!E131</f>
        <v>Alface, beterraba e pepino</v>
      </c>
      <c r="F131" s="221">
        <f>'Ementas Geral 1ºP 21-22'!F131</f>
        <v>93.721599999999995</v>
      </c>
      <c r="G131" s="221">
        <f>'Ementas Geral 1ºP 21-22'!G131</f>
        <v>22.4</v>
      </c>
      <c r="H131" s="221">
        <f>'Ementas Geral 1ºP 21-22'!H131</f>
        <v>0.2</v>
      </c>
      <c r="I131" s="221">
        <f>'Ementas Geral 1ºP 21-22'!I131</f>
        <v>0</v>
      </c>
      <c r="J131" s="221">
        <f>'Ementas Geral 1ºP 21-22'!J131</f>
        <v>2.6</v>
      </c>
      <c r="K131" s="221">
        <f>'Ementas Geral 1ºP 21-22'!K131</f>
        <v>1.5</v>
      </c>
      <c r="L131" s="221">
        <f>'Ementas Geral 1ºP 21-22'!L131</f>
        <v>0.09</v>
      </c>
      <c r="M131" s="221">
        <f>'Ementas Geral 1ºP 21-22'!M131</f>
        <v>2.6</v>
      </c>
      <c r="N131" s="212" t="s">
        <v>13</v>
      </c>
      <c r="O131" s="2"/>
      <c r="P131" s="91"/>
      <c r="Q131" s="91"/>
      <c r="R131" s="91"/>
      <c r="S131" s="91"/>
      <c r="T131" s="91"/>
      <c r="U131" s="91"/>
      <c r="V131" s="91"/>
    </row>
    <row r="132" spans="1:22" ht="20.100000000000001" customHeight="1">
      <c r="A132" s="414"/>
      <c r="B132" s="58">
        <v>0</v>
      </c>
      <c r="C132" s="86" t="str">
        <f>$C$10</f>
        <v>Sobremesa</v>
      </c>
      <c r="D132" s="75"/>
      <c r="E132" s="225" t="s">
        <v>340</v>
      </c>
      <c r="F132" s="221" t="str">
        <f>'Ementas Geral 1ºP 21-22'!F132</f>
        <v>157.9 /
251.0</v>
      </c>
      <c r="G132" s="221" t="str">
        <f>'Ementas Geral 1ºP 21-22'!G132</f>
        <v>37.7 / 
60.0</v>
      </c>
      <c r="H132" s="221" t="str">
        <f>'Ementas Geral 1ºP 21-22'!H132</f>
        <v>0.3 / 
0.0</v>
      </c>
      <c r="I132" s="221" t="str">
        <f>'Ementas Geral 1ºP 21-22'!I132</f>
        <v>0.0 /
0.0</v>
      </c>
      <c r="J132" s="221" t="str">
        <f>'Ementas Geral 1ºP 21-22'!J132</f>
        <v>7.8 /
15.0</v>
      </c>
      <c r="K132" s="221" t="str">
        <f>'Ementas Geral 1ºP 21-22'!K132</f>
        <v>0.4 /
0.0</v>
      </c>
      <c r="L132" s="221" t="str">
        <f>'Ementas Geral 1ºP 21-22'!L132</f>
        <v>0.0 /
0.0</v>
      </c>
      <c r="M132" s="221" t="str">
        <f>'Ementas Geral 1ºP 21-22'!M132</f>
        <v>7.7 /
15.0</v>
      </c>
      <c r="N132" s="212" t="s">
        <v>13</v>
      </c>
      <c r="O132" s="2"/>
      <c r="P132" s="91"/>
      <c r="Q132" s="91"/>
      <c r="R132" s="91"/>
      <c r="S132" s="91"/>
      <c r="T132" s="91"/>
      <c r="U132" s="91"/>
      <c r="V132" s="91"/>
    </row>
    <row r="133" spans="1:22" ht="20.100000000000001" customHeight="1">
      <c r="A133" s="414"/>
      <c r="B133" s="73">
        <v>0</v>
      </c>
      <c r="C133" s="86" t="str">
        <f>$C$11</f>
        <v>Pão</v>
      </c>
      <c r="D133" s="75"/>
      <c r="E133" s="223" t="s">
        <v>31</v>
      </c>
      <c r="F133" s="393" t="s">
        <v>24</v>
      </c>
      <c r="G133" s="394"/>
      <c r="H133" s="394"/>
      <c r="I133" s="394"/>
      <c r="J133" s="394"/>
      <c r="K133" s="394"/>
      <c r="L133" s="394"/>
      <c r="M133" s="395"/>
      <c r="N133" s="2"/>
      <c r="O133" s="202"/>
      <c r="P133" s="91"/>
      <c r="Q133" s="91"/>
      <c r="R133" s="91"/>
      <c r="S133" s="91"/>
      <c r="T133" s="91"/>
      <c r="U133" s="91"/>
      <c r="V133" s="91"/>
    </row>
    <row r="134" spans="1:22" ht="20.100000000000001" customHeight="1">
      <c r="A134" s="79"/>
      <c r="B134" s="58">
        <v>0</v>
      </c>
      <c r="C134" s="80"/>
      <c r="D134" s="75"/>
      <c r="O134" s="202"/>
      <c r="P134" s="91"/>
      <c r="Q134" s="91"/>
      <c r="R134" s="91"/>
      <c r="S134" s="91"/>
      <c r="T134" s="91"/>
      <c r="U134" s="91"/>
      <c r="V134" s="91"/>
    </row>
    <row r="135" spans="1:22" ht="20.100000000000001" customHeight="1" thickBot="1">
      <c r="A135" s="83"/>
      <c r="B135" s="73">
        <v>0</v>
      </c>
      <c r="C135" s="84"/>
      <c r="D135" s="75"/>
      <c r="E135" s="81"/>
      <c r="F135" s="32" t="s">
        <v>16</v>
      </c>
      <c r="G135" s="32" t="s">
        <v>17</v>
      </c>
      <c r="H135" s="32" t="s">
        <v>18</v>
      </c>
      <c r="I135" s="32" t="s">
        <v>19</v>
      </c>
      <c r="J135" s="32" t="s">
        <v>20</v>
      </c>
      <c r="K135" s="32" t="s">
        <v>21</v>
      </c>
      <c r="L135" s="32" t="s">
        <v>22</v>
      </c>
      <c r="M135" s="32" t="s">
        <v>23</v>
      </c>
      <c r="N135" s="213"/>
    </row>
    <row r="136" spans="1:22" ht="20.100000000000001" customHeight="1" thickTop="1">
      <c r="A136" s="408" t="s">
        <v>7</v>
      </c>
      <c r="B136" s="58">
        <v>0</v>
      </c>
      <c r="C136" s="85" t="str">
        <f>$C$7</f>
        <v>Sopa</v>
      </c>
      <c r="D136" s="75"/>
      <c r="E136" s="225" t="s">
        <v>790</v>
      </c>
      <c r="F136" s="221">
        <f>G136*4.184</f>
        <v>345.59839999999997</v>
      </c>
      <c r="G136" s="221">
        <v>82.6</v>
      </c>
      <c r="H136" s="221">
        <v>1.3</v>
      </c>
      <c r="I136" s="221">
        <v>0.2</v>
      </c>
      <c r="J136" s="221">
        <v>12.6</v>
      </c>
      <c r="K136" s="221">
        <v>2.9</v>
      </c>
      <c r="L136" s="221">
        <v>0.2</v>
      </c>
      <c r="M136" s="221">
        <v>5.0999999999999996</v>
      </c>
      <c r="N136" s="212" t="s">
        <v>13</v>
      </c>
      <c r="P136" s="2"/>
    </row>
    <row r="137" spans="1:22" ht="38.25">
      <c r="A137" s="414"/>
      <c r="B137" s="73">
        <v>0</v>
      </c>
      <c r="C137" s="241" t="s">
        <v>2</v>
      </c>
      <c r="D137" s="75"/>
      <c r="E137" s="225" t="s">
        <v>1012</v>
      </c>
      <c r="F137" s="219">
        <f>G137*4.184</f>
        <v>1647.2408</v>
      </c>
      <c r="G137" s="220">
        <v>393.7</v>
      </c>
      <c r="H137" s="220">
        <v>6.3</v>
      </c>
      <c r="I137" s="220">
        <v>1</v>
      </c>
      <c r="J137" s="220">
        <v>56</v>
      </c>
      <c r="K137" s="220">
        <v>18.8</v>
      </c>
      <c r="L137" s="220">
        <v>0.35</v>
      </c>
      <c r="M137" s="220">
        <v>3.7</v>
      </c>
      <c r="N137" s="212" t="s">
        <v>231</v>
      </c>
      <c r="O137" s="212" t="s">
        <v>227</v>
      </c>
    </row>
    <row r="138" spans="1:22" ht="20.100000000000001" customHeight="1">
      <c r="A138" s="414"/>
      <c r="B138" s="58">
        <v>0</v>
      </c>
      <c r="C138" s="241" t="s">
        <v>30</v>
      </c>
      <c r="D138" s="75"/>
      <c r="E138" s="225" t="str">
        <f>'Ementas Geral 1ºP 21-22'!E138</f>
        <v>Milho, cenoura e couve roxa</v>
      </c>
      <c r="F138" s="221">
        <f>'Ementas Geral 1ºP 21-22'!F138</f>
        <v>204.5976</v>
      </c>
      <c r="G138" s="221">
        <f>'Ementas Geral 1ºP 21-22'!G138</f>
        <v>48.9</v>
      </c>
      <c r="H138" s="221">
        <f>'Ementas Geral 1ºP 21-22'!H138</f>
        <v>0.2</v>
      </c>
      <c r="I138" s="221">
        <f>'Ementas Geral 1ºP 21-22'!I138</f>
        <v>0</v>
      </c>
      <c r="J138" s="221">
        <f>'Ementas Geral 1ºP 21-22'!J138</f>
        <v>6.1</v>
      </c>
      <c r="K138" s="221">
        <f>'Ementas Geral 1ºP 21-22'!K138</f>
        <v>3.2</v>
      </c>
      <c r="L138" s="221">
        <f>'Ementas Geral 1ºP 21-22'!L138</f>
        <v>0.06</v>
      </c>
      <c r="M138" s="221">
        <f>'Ementas Geral 1ºP 21-22'!M138</f>
        <v>3.7</v>
      </c>
      <c r="N138" s="212" t="s">
        <v>13</v>
      </c>
      <c r="O138" s="2"/>
    </row>
    <row r="139" spans="1:22" ht="20.100000000000001" customHeight="1">
      <c r="A139" s="414"/>
      <c r="B139" s="73">
        <v>0</v>
      </c>
      <c r="C139" s="86" t="str">
        <f>$C$10</f>
        <v>Sobremesa</v>
      </c>
      <c r="D139" s="75"/>
      <c r="E139" s="225" t="str">
        <f>'Ementas Geral 1ºP 21-22'!E139</f>
        <v xml:space="preserve">Fruta da época (min. 3 variedades) </v>
      </c>
      <c r="F139" s="221">
        <f>'Ementas Geral 1ºP 21-22'!F139</f>
        <v>157.90841763840001</v>
      </c>
      <c r="G139" s="221">
        <f>'Ementas Geral 1ºP 21-22'!G139</f>
        <v>37.741017599999999</v>
      </c>
      <c r="H139" s="221">
        <f>'Ementas Geral 1ºP 21-22'!H139</f>
        <v>0.26392320000000002</v>
      </c>
      <c r="I139" s="221">
        <f>'Ementas Geral 1ºP 21-22'!I139</f>
        <v>4.5504000000000003E-2</v>
      </c>
      <c r="J139" s="221">
        <f>'Ementas Geral 1ºP 21-22'!J139</f>
        <v>7.7933184000000004</v>
      </c>
      <c r="K139" s="221">
        <f>'Ementas Geral 1ºP 21-22'!K139</f>
        <v>0.40346880000000002</v>
      </c>
      <c r="L139" s="221">
        <f>'Ementas Geral 1ºP 21-22'!L139</f>
        <v>1.2816960000000001E-2</v>
      </c>
      <c r="M139" s="221">
        <f>'Ementas Geral 1ºP 21-22'!M139</f>
        <v>7.7205120000000003</v>
      </c>
      <c r="N139" s="212" t="s">
        <v>13</v>
      </c>
      <c r="O139" s="2"/>
    </row>
    <row r="140" spans="1:22" ht="20.100000000000001" customHeight="1">
      <c r="A140" s="414"/>
      <c r="B140" s="58">
        <v>0</v>
      </c>
      <c r="C140" s="86" t="str">
        <f>$C$11</f>
        <v>Pão</v>
      </c>
      <c r="D140" s="75"/>
      <c r="E140" s="223" t="s">
        <v>31</v>
      </c>
      <c r="F140" s="393" t="s">
        <v>24</v>
      </c>
      <c r="G140" s="394"/>
      <c r="H140" s="394"/>
      <c r="I140" s="394"/>
      <c r="J140" s="394"/>
      <c r="K140" s="394"/>
      <c r="L140" s="394"/>
      <c r="M140" s="395"/>
      <c r="N140" s="2"/>
    </row>
    <row r="141" spans="1:22" ht="20.100000000000001" customHeight="1">
      <c r="A141" s="79"/>
      <c r="B141" s="73">
        <v>0</v>
      </c>
      <c r="C141" s="80"/>
      <c r="D141" s="75"/>
      <c r="F141" s="25"/>
      <c r="G141" s="25"/>
      <c r="H141" s="25"/>
      <c r="I141" s="25"/>
      <c r="J141" s="25"/>
      <c r="K141" s="25"/>
      <c r="L141" s="25"/>
      <c r="M141" s="25"/>
      <c r="N141" s="92"/>
    </row>
    <row r="142" spans="1:22" ht="20.100000000000001" customHeight="1" thickBot="1">
      <c r="A142" s="83"/>
      <c r="B142" s="58">
        <v>0</v>
      </c>
      <c r="C142" s="84"/>
      <c r="D142" s="75"/>
      <c r="E142" s="37"/>
      <c r="F142" s="32" t="s">
        <v>16</v>
      </c>
      <c r="G142" s="32" t="s">
        <v>17</v>
      </c>
      <c r="H142" s="32" t="s">
        <v>18</v>
      </c>
      <c r="I142" s="32" t="s">
        <v>19</v>
      </c>
      <c r="J142" s="32" t="s">
        <v>20</v>
      </c>
      <c r="K142" s="32" t="s">
        <v>21</v>
      </c>
      <c r="L142" s="32" t="s">
        <v>22</v>
      </c>
      <c r="M142" s="32" t="s">
        <v>23</v>
      </c>
      <c r="N142" s="90"/>
    </row>
    <row r="143" spans="1:22" ht="20.100000000000001" customHeight="1" thickTop="1">
      <c r="A143" s="408" t="s">
        <v>8</v>
      </c>
      <c r="B143" s="73">
        <v>0</v>
      </c>
      <c r="C143" s="85" t="str">
        <f>$C$7</f>
        <v>Sopa</v>
      </c>
      <c r="D143" s="75"/>
      <c r="E143" s="225" t="s">
        <v>791</v>
      </c>
      <c r="F143" s="221">
        <f>G143*4.184</f>
        <v>343.08800000000002</v>
      </c>
      <c r="G143" s="221">
        <v>82</v>
      </c>
      <c r="H143" s="221">
        <v>1.3</v>
      </c>
      <c r="I143" s="221">
        <v>0.1</v>
      </c>
      <c r="J143" s="221">
        <v>12.3</v>
      </c>
      <c r="K143" s="221">
        <v>2.8</v>
      </c>
      <c r="L143" s="221">
        <v>0.21</v>
      </c>
      <c r="M143" s="221">
        <v>5.4</v>
      </c>
      <c r="N143" s="200" t="s">
        <v>13</v>
      </c>
      <c r="Q143" s="2"/>
    </row>
    <row r="144" spans="1:22" ht="48" customHeight="1">
      <c r="A144" s="414"/>
      <c r="B144" s="58">
        <v>0</v>
      </c>
      <c r="C144" s="241" t="s">
        <v>2</v>
      </c>
      <c r="D144" s="75"/>
      <c r="E144" s="225" t="s">
        <v>915</v>
      </c>
      <c r="F144" s="219">
        <f>G144*4.184</f>
        <v>2218.3568000000005</v>
      </c>
      <c r="G144" s="221">
        <v>530.20000000000005</v>
      </c>
      <c r="H144" s="221">
        <v>8.1999999999999993</v>
      </c>
      <c r="I144" s="221">
        <v>1.3</v>
      </c>
      <c r="J144" s="221">
        <v>75.400000000000006</v>
      </c>
      <c r="K144" s="221">
        <v>25.8</v>
      </c>
      <c r="L144" s="221">
        <v>0.49</v>
      </c>
      <c r="M144" s="221">
        <v>9.1</v>
      </c>
      <c r="N144" s="212" t="s">
        <v>231</v>
      </c>
      <c r="O144" s="212" t="s">
        <v>227</v>
      </c>
      <c r="P144" s="212" t="s">
        <v>631</v>
      </c>
      <c r="Q144" s="266"/>
    </row>
    <row r="145" spans="1:32" ht="20.100000000000001" customHeight="1">
      <c r="A145" s="414"/>
      <c r="B145" s="73">
        <v>0</v>
      </c>
      <c r="C145" s="241" t="s">
        <v>30</v>
      </c>
      <c r="D145" s="75"/>
      <c r="E145" s="225" t="str">
        <f>'Ementas Geral 1ºP 21-22'!E145</f>
        <v>Alface, pepino e tomate</v>
      </c>
      <c r="F145" s="221">
        <f>'Ementas Geral 1ºP 21-22'!F145</f>
        <v>62.760000000000005</v>
      </c>
      <c r="G145" s="221">
        <f>'Ementas Geral 1ºP 21-22'!G145</f>
        <v>15</v>
      </c>
      <c r="H145" s="221">
        <f>'Ementas Geral 1ºP 21-22'!H145</f>
        <v>0.3</v>
      </c>
      <c r="I145" s="221">
        <f>'Ementas Geral 1ºP 21-22'!I145</f>
        <v>0</v>
      </c>
      <c r="J145" s="221">
        <f>'Ementas Geral 1ºP 21-22'!J145</f>
        <v>1.5</v>
      </c>
      <c r="K145" s="221">
        <f>'Ementas Geral 1ºP 21-22'!K145</f>
        <v>1.2</v>
      </c>
      <c r="L145" s="221">
        <f>'Ementas Geral 1ºP 21-22'!L145</f>
        <v>0.03</v>
      </c>
      <c r="M145" s="221">
        <f>'Ementas Geral 1ºP 21-22'!M145</f>
        <v>1.5</v>
      </c>
      <c r="N145" s="212" t="s">
        <v>13</v>
      </c>
      <c r="O145" s="2"/>
    </row>
    <row r="146" spans="1:32" ht="20.100000000000001" customHeight="1">
      <c r="A146" s="414"/>
      <c r="B146" s="58">
        <v>0</v>
      </c>
      <c r="C146" s="86" t="str">
        <f>$C$10</f>
        <v>Sobremesa</v>
      </c>
      <c r="D146" s="75"/>
      <c r="E146" s="225" t="str">
        <f>'Ementas Geral 1ºP 21-22'!E146</f>
        <v xml:space="preserve">Fruta da época (min. 3 variedades) </v>
      </c>
      <c r="F146" s="221">
        <f>'Ementas Geral 1ºP 21-22'!F146</f>
        <v>157.90841763840001</v>
      </c>
      <c r="G146" s="221">
        <f>'Ementas Geral 1ºP 21-22'!G146</f>
        <v>37.741017599999999</v>
      </c>
      <c r="H146" s="221">
        <f>'Ementas Geral 1ºP 21-22'!H146</f>
        <v>0.26392320000000002</v>
      </c>
      <c r="I146" s="221">
        <f>'Ementas Geral 1ºP 21-22'!I146</f>
        <v>4.5504000000000003E-2</v>
      </c>
      <c r="J146" s="221">
        <f>'Ementas Geral 1ºP 21-22'!J146</f>
        <v>7.7933184000000004</v>
      </c>
      <c r="K146" s="221">
        <f>'Ementas Geral 1ºP 21-22'!K146</f>
        <v>0.40346880000000002</v>
      </c>
      <c r="L146" s="221">
        <f>'Ementas Geral 1ºP 21-22'!L146</f>
        <v>1.2816960000000001E-2</v>
      </c>
      <c r="M146" s="221">
        <f>'Ementas Geral 1ºP 21-22'!M146</f>
        <v>7.7205120000000003</v>
      </c>
      <c r="N146" s="212" t="s">
        <v>13</v>
      </c>
      <c r="O146" s="2"/>
    </row>
    <row r="147" spans="1:32" ht="20.100000000000001" customHeight="1">
      <c r="A147" s="414"/>
      <c r="B147" s="73">
        <v>0</v>
      </c>
      <c r="C147" s="86" t="str">
        <f>$C$11</f>
        <v>Pão</v>
      </c>
      <c r="D147" s="75"/>
      <c r="E147" s="223" t="s">
        <v>31</v>
      </c>
      <c r="F147" s="393" t="s">
        <v>24</v>
      </c>
      <c r="G147" s="394"/>
      <c r="H147" s="394"/>
      <c r="I147" s="394"/>
      <c r="J147" s="394"/>
      <c r="K147" s="394"/>
      <c r="L147" s="394"/>
      <c r="M147" s="395"/>
      <c r="N147" s="2"/>
    </row>
    <row r="148" spans="1:32" ht="123" customHeight="1">
      <c r="A148" s="412" t="str">
        <f>+A$40</f>
        <v xml:space="preserve">
A sua refeição contém ou pode conter as seguintes substâncias ou produtos e seus derivados: (1) Cereais que contêm glúten, (2) Crustáceos, (3) Ovos, (4) Peixes, (5) Amendoins, (6) Soja, (7) Leite, (8) Frutos de casca rija, (9) Aipo, (10) Mostarda, (11) Sementes de sésamo, (12) Dióxido de enxofre e sulfitos, (13) Tremoço, (14) Moluscos. 
Para quem não é alérgico ou intolerante, estas substâncias ou produtos são completamente inofensivas. Caso necessite informação adicional sobre os produtos em causa deve solicitar aos funcionários.
Declaração nutricional: valores por dose, calculados a partir dos valores médios conhecidos dos ingredientes utilizados, segundo o Instituto Nacional de Saúde Dr. Ricardo Jorge, Tabela da Composição de Alimentos (2007), e a informação disponibilizada pelos fornecedores.
Legenda: VE - Valor energético, Líp. - Lípidos, AG Sat. - Ácidos Gordos Saturados, HC - Hidratos de Carbono, Prot. - Proteínas.
</v>
      </c>
      <c r="B148" s="413"/>
      <c r="C148" s="413"/>
      <c r="D148" s="413"/>
      <c r="E148" s="413"/>
      <c r="F148" s="413"/>
      <c r="G148" s="413"/>
      <c r="H148" s="413"/>
      <c r="I148" s="413"/>
      <c r="J148" s="413"/>
      <c r="K148" s="413"/>
      <c r="L148" s="413"/>
      <c r="M148" s="413"/>
      <c r="N148" s="96"/>
    </row>
    <row r="149" spans="1:32" ht="39.950000000000003" customHeight="1">
      <c r="B149" s="73">
        <v>0</v>
      </c>
      <c r="C149" s="87" t="s">
        <v>29</v>
      </c>
      <c r="D149" s="68"/>
      <c r="E149" s="177" t="str">
        <f>'Ementas Geral 1ºP 21-22'!E149</f>
        <v>4 a 8 de outubro</v>
      </c>
      <c r="F149" s="88"/>
      <c r="G149" s="233"/>
      <c r="H149" s="88"/>
      <c r="I149" s="88"/>
      <c r="J149" s="88"/>
      <c r="K149" s="88"/>
      <c r="L149" s="88"/>
      <c r="M149" s="88"/>
      <c r="N149" s="89"/>
    </row>
    <row r="150" spans="1:32" ht="20.100000000000001" customHeight="1" thickBot="1">
      <c r="B150" s="58">
        <v>0</v>
      </c>
      <c r="E150" s="71"/>
      <c r="F150" s="72" t="s">
        <v>16</v>
      </c>
      <c r="G150" s="72" t="s">
        <v>17</v>
      </c>
      <c r="H150" s="72" t="s">
        <v>18</v>
      </c>
      <c r="I150" s="72" t="s">
        <v>19</v>
      </c>
      <c r="J150" s="72" t="s">
        <v>20</v>
      </c>
      <c r="K150" s="72" t="s">
        <v>21</v>
      </c>
      <c r="L150" s="72" t="s">
        <v>22</v>
      </c>
      <c r="M150" s="72" t="s">
        <v>23</v>
      </c>
      <c r="N150" s="90"/>
    </row>
    <row r="151" spans="1:32" ht="20.100000000000001" customHeight="1" thickTop="1">
      <c r="A151" s="408" t="s">
        <v>0</v>
      </c>
      <c r="B151" s="73">
        <v>0</v>
      </c>
      <c r="C151" s="74" t="s">
        <v>1</v>
      </c>
      <c r="D151" s="75"/>
      <c r="E151" s="225" t="s">
        <v>412</v>
      </c>
      <c r="F151" s="221">
        <f>G151*4.184</f>
        <v>368.19200000000001</v>
      </c>
      <c r="G151" s="221">
        <v>88</v>
      </c>
      <c r="H151" s="221">
        <v>1.3</v>
      </c>
      <c r="I151" s="221">
        <v>0.1</v>
      </c>
      <c r="J151" s="221">
        <v>13.7</v>
      </c>
      <c r="K151" s="221">
        <v>3.1</v>
      </c>
      <c r="L151" s="221">
        <v>0.23</v>
      </c>
      <c r="M151" s="221">
        <v>6.6</v>
      </c>
      <c r="N151" s="212" t="s">
        <v>13</v>
      </c>
      <c r="P151" s="2"/>
    </row>
    <row r="152" spans="1:32" ht="38.25">
      <c r="A152" s="414"/>
      <c r="B152" s="58">
        <v>0</v>
      </c>
      <c r="C152" s="241" t="s">
        <v>2</v>
      </c>
      <c r="D152" s="75"/>
      <c r="E152" s="225" t="s">
        <v>917</v>
      </c>
      <c r="F152" s="219">
        <f>G152*4.184</f>
        <v>1587.828</v>
      </c>
      <c r="G152" s="221">
        <v>379.5</v>
      </c>
      <c r="H152" s="221">
        <v>5.9</v>
      </c>
      <c r="I152" s="221">
        <v>0.9</v>
      </c>
      <c r="J152" s="221">
        <v>59.9</v>
      </c>
      <c r="K152" s="221">
        <v>16.899999999999999</v>
      </c>
      <c r="L152" s="221">
        <v>0.39</v>
      </c>
      <c r="M152" s="221">
        <v>5.3</v>
      </c>
      <c r="N152" s="212" t="s">
        <v>231</v>
      </c>
      <c r="O152" s="212" t="s">
        <v>227</v>
      </c>
      <c r="AD152"/>
      <c r="AE152"/>
      <c r="AF152" s="41"/>
    </row>
    <row r="153" spans="1:32" ht="20.100000000000001" customHeight="1">
      <c r="A153" s="414"/>
      <c r="B153" s="73">
        <v>0</v>
      </c>
      <c r="C153" s="241" t="s">
        <v>30</v>
      </c>
      <c r="D153" s="75"/>
      <c r="E153" s="225" t="str">
        <f>'Ementas Geral 1ºP 21-22'!E153</f>
        <v>Alface, milho e pepino</v>
      </c>
      <c r="F153" s="221">
        <f>'Ementas Geral 1ºP 21-22'!F153</f>
        <v>138.072</v>
      </c>
      <c r="G153" s="221">
        <f>'Ementas Geral 1ºP 21-22'!G153</f>
        <v>33</v>
      </c>
      <c r="H153" s="221">
        <f>'Ementas Geral 1ºP 21-22'!H153</f>
        <v>0.4</v>
      </c>
      <c r="I153" s="221">
        <f>'Ementas Geral 1ºP 21-22'!I153</f>
        <v>0.1</v>
      </c>
      <c r="J153" s="221">
        <f>'Ementas Geral 1ºP 21-22'!J153</f>
        <v>3.1</v>
      </c>
      <c r="K153" s="221">
        <f>'Ementas Geral 1ºP 21-22'!K153</f>
        <v>2.8</v>
      </c>
      <c r="L153" s="221">
        <f>'Ementas Geral 1ºP 21-22'!L153</f>
        <v>0.04</v>
      </c>
      <c r="M153" s="221">
        <f>'Ementas Geral 1ºP 21-22'!M153</f>
        <v>1.1000000000000001</v>
      </c>
      <c r="N153" s="212" t="s">
        <v>13</v>
      </c>
      <c r="O153" s="2"/>
      <c r="AD153"/>
      <c r="AE153"/>
      <c r="AF153" s="41"/>
    </row>
    <row r="154" spans="1:32" ht="20.100000000000001" customHeight="1">
      <c r="A154" s="414"/>
      <c r="B154" s="58">
        <v>0</v>
      </c>
      <c r="C154" s="77" t="s">
        <v>3</v>
      </c>
      <c r="D154" s="75"/>
      <c r="E154" s="225" t="str">
        <f>'Ementas Geral 1ºP 21-22'!E154</f>
        <v xml:space="preserve">Fruta da época (min. 3 variedades) </v>
      </c>
      <c r="F154" s="221">
        <f>'Ementas Geral 1ºP 21-22'!F154</f>
        <v>157.90841763840001</v>
      </c>
      <c r="G154" s="221">
        <f>'Ementas Geral 1ºP 21-22'!G154</f>
        <v>37.741017599999999</v>
      </c>
      <c r="H154" s="221">
        <f>'Ementas Geral 1ºP 21-22'!H154</f>
        <v>0.26392320000000002</v>
      </c>
      <c r="I154" s="221">
        <f>'Ementas Geral 1ºP 21-22'!I154</f>
        <v>4.5504000000000003E-2</v>
      </c>
      <c r="J154" s="221">
        <f>'Ementas Geral 1ºP 21-22'!J154</f>
        <v>7.7933184000000004</v>
      </c>
      <c r="K154" s="221">
        <f>'Ementas Geral 1ºP 21-22'!K154</f>
        <v>0.40346880000000002</v>
      </c>
      <c r="L154" s="221">
        <f>'Ementas Geral 1ºP 21-22'!L154</f>
        <v>1.2816960000000001E-2</v>
      </c>
      <c r="M154" s="221">
        <f>'Ementas Geral 1ºP 21-22'!M154</f>
        <v>7.7205120000000003</v>
      </c>
      <c r="N154" s="212" t="s">
        <v>13</v>
      </c>
      <c r="O154" s="2"/>
      <c r="AD154"/>
      <c r="AE154"/>
      <c r="AF154" s="41"/>
    </row>
    <row r="155" spans="1:32" ht="20.100000000000001" customHeight="1">
      <c r="A155" s="414"/>
      <c r="B155" s="73">
        <v>0</v>
      </c>
      <c r="C155" s="77" t="s">
        <v>4</v>
      </c>
      <c r="D155" s="75"/>
      <c r="E155" s="223" t="s">
        <v>31</v>
      </c>
      <c r="F155" s="393" t="s">
        <v>24</v>
      </c>
      <c r="G155" s="394"/>
      <c r="H155" s="394"/>
      <c r="I155" s="394"/>
      <c r="J155" s="394"/>
      <c r="K155" s="394"/>
      <c r="L155" s="394"/>
      <c r="M155" s="395"/>
      <c r="N155" s="212"/>
      <c r="AD155"/>
      <c r="AE155"/>
      <c r="AF155" s="41"/>
    </row>
    <row r="156" spans="1:32" ht="20.100000000000001" customHeight="1">
      <c r="A156" s="79"/>
      <c r="B156" s="58">
        <v>0</v>
      </c>
      <c r="C156" s="80"/>
      <c r="D156" s="75"/>
      <c r="F156" s="25"/>
      <c r="G156" s="25"/>
      <c r="H156" s="25"/>
      <c r="I156" s="25"/>
      <c r="J156" s="25"/>
      <c r="K156" s="25"/>
      <c r="L156" s="25"/>
      <c r="M156" s="25"/>
      <c r="N156" s="92"/>
      <c r="AD156"/>
      <c r="AE156"/>
      <c r="AF156" s="41"/>
    </row>
    <row r="157" spans="1:32" ht="20.100000000000001" customHeight="1" thickBot="1">
      <c r="A157" s="83"/>
      <c r="B157" s="73">
        <v>0</v>
      </c>
      <c r="C157" s="84"/>
      <c r="D157" s="75"/>
      <c r="F157" s="32" t="s">
        <v>16</v>
      </c>
      <c r="G157" s="32" t="s">
        <v>17</v>
      </c>
      <c r="H157" s="32" t="s">
        <v>18</v>
      </c>
      <c r="I157" s="32" t="s">
        <v>19</v>
      </c>
      <c r="J157" s="32" t="s">
        <v>20</v>
      </c>
      <c r="K157" s="32" t="s">
        <v>21</v>
      </c>
      <c r="L157" s="32" t="s">
        <v>22</v>
      </c>
      <c r="M157" s="32" t="s">
        <v>23</v>
      </c>
      <c r="N157" s="90"/>
      <c r="AF157" s="41"/>
    </row>
    <row r="158" spans="1:32" ht="20.100000000000001" customHeight="1" thickTop="1">
      <c r="A158" s="408" t="s">
        <v>5</v>
      </c>
      <c r="B158" s="58">
        <v>0</v>
      </c>
      <c r="C158" s="85" t="str">
        <f>$C$7</f>
        <v>Sopa</v>
      </c>
      <c r="D158" s="75"/>
      <c r="E158" s="225"/>
      <c r="F158" s="219"/>
      <c r="G158" s="221"/>
      <c r="H158" s="221"/>
      <c r="I158" s="221"/>
      <c r="J158" s="221"/>
      <c r="K158" s="221"/>
      <c r="L158" s="221"/>
      <c r="M158" s="221"/>
      <c r="N158" s="213"/>
      <c r="V158" s="91"/>
    </row>
    <row r="159" spans="1:32" ht="18">
      <c r="A159" s="414"/>
      <c r="B159" s="73">
        <v>0</v>
      </c>
      <c r="C159" s="241" t="s">
        <v>2</v>
      </c>
      <c r="D159" s="75"/>
      <c r="E159" s="225"/>
      <c r="F159" s="219"/>
      <c r="G159" s="221"/>
      <c r="H159" s="221"/>
      <c r="I159" s="221"/>
      <c r="J159" s="221"/>
      <c r="K159" s="221"/>
      <c r="L159" s="221"/>
      <c r="M159" s="221"/>
      <c r="N159" s="213"/>
      <c r="V159" s="91"/>
    </row>
    <row r="160" spans="1:32" ht="18">
      <c r="A160" s="414"/>
      <c r="B160" s="58">
        <v>0</v>
      </c>
      <c r="C160" s="241" t="s">
        <v>30</v>
      </c>
      <c r="D160" s="75"/>
      <c r="E160" s="347" t="s">
        <v>668</v>
      </c>
      <c r="F160" s="221"/>
      <c r="G160" s="221"/>
      <c r="H160" s="221"/>
      <c r="I160" s="221"/>
      <c r="J160" s="221"/>
      <c r="K160" s="221"/>
      <c r="L160" s="221"/>
      <c r="M160" s="221"/>
      <c r="N160" s="213"/>
      <c r="V160" s="91"/>
    </row>
    <row r="161" spans="1:28" ht="20.100000000000001" customHeight="1">
      <c r="A161" s="414"/>
      <c r="B161" s="73">
        <v>0</v>
      </c>
      <c r="C161" s="86" t="str">
        <f>$C$10</f>
        <v>Sobremesa</v>
      </c>
      <c r="D161" s="75"/>
      <c r="E161" s="182"/>
      <c r="F161" s="221"/>
      <c r="G161" s="221"/>
      <c r="H161" s="221"/>
      <c r="I161" s="221"/>
      <c r="J161" s="221"/>
      <c r="K161" s="221"/>
      <c r="L161" s="221"/>
      <c r="M161" s="221"/>
      <c r="N161" s="213"/>
      <c r="V161" s="91"/>
    </row>
    <row r="162" spans="1:28" ht="20.100000000000001" customHeight="1">
      <c r="A162" s="414"/>
      <c r="B162" s="58">
        <v>0</v>
      </c>
      <c r="C162" s="86" t="str">
        <f>$C$11</f>
        <v>Pão</v>
      </c>
      <c r="D162" s="75"/>
      <c r="E162" s="223"/>
      <c r="F162" s="393"/>
      <c r="G162" s="394"/>
      <c r="H162" s="394"/>
      <c r="I162" s="394"/>
      <c r="J162" s="394"/>
      <c r="K162" s="394"/>
      <c r="L162" s="394"/>
      <c r="M162" s="395"/>
      <c r="N162" s="213"/>
      <c r="Q162" s="91"/>
      <c r="R162" s="91"/>
      <c r="S162" s="91"/>
      <c r="T162" s="91"/>
      <c r="U162" s="91"/>
      <c r="V162" s="91"/>
    </row>
    <row r="163" spans="1:28" ht="20.100000000000001" customHeight="1">
      <c r="A163" s="79"/>
      <c r="B163" s="73">
        <v>0</v>
      </c>
      <c r="C163" s="80"/>
      <c r="D163" s="75"/>
      <c r="F163" s="25"/>
      <c r="G163" s="25"/>
      <c r="H163" s="25"/>
      <c r="I163" s="25"/>
      <c r="J163" s="25"/>
      <c r="K163" s="25"/>
      <c r="L163" s="25"/>
      <c r="M163" s="25"/>
      <c r="N163" s="92"/>
      <c r="O163" s="202"/>
      <c r="P163" s="91"/>
      <c r="Q163" s="91"/>
      <c r="R163" s="91"/>
      <c r="S163" s="91"/>
      <c r="T163" s="91"/>
      <c r="U163" s="91"/>
      <c r="V163" s="91"/>
    </row>
    <row r="164" spans="1:28" ht="20.100000000000001" customHeight="1" thickBot="1">
      <c r="A164" s="83"/>
      <c r="B164" s="58">
        <v>0</v>
      </c>
      <c r="C164" s="84"/>
      <c r="D164" s="75"/>
      <c r="E164" s="71"/>
      <c r="F164" s="32" t="s">
        <v>16</v>
      </c>
      <c r="G164" s="32" t="s">
        <v>17</v>
      </c>
      <c r="H164" s="32" t="s">
        <v>18</v>
      </c>
      <c r="I164" s="32" t="s">
        <v>19</v>
      </c>
      <c r="J164" s="32" t="s">
        <v>20</v>
      </c>
      <c r="K164" s="32" t="s">
        <v>21</v>
      </c>
      <c r="L164" s="32" t="s">
        <v>22</v>
      </c>
      <c r="M164" s="32" t="s">
        <v>23</v>
      </c>
      <c r="N164" s="90"/>
      <c r="O164" s="202"/>
      <c r="P164" s="91"/>
      <c r="Q164" s="91"/>
      <c r="R164" s="91"/>
      <c r="S164" s="91"/>
      <c r="T164" s="91"/>
      <c r="U164" s="91"/>
      <c r="V164" s="91"/>
    </row>
    <row r="165" spans="1:28" ht="20.100000000000001" customHeight="1" thickTop="1">
      <c r="A165" s="408" t="s">
        <v>6</v>
      </c>
      <c r="B165" s="73">
        <v>0</v>
      </c>
      <c r="C165" s="85" t="str">
        <f>$C$7</f>
        <v>Sopa</v>
      </c>
      <c r="D165" s="75"/>
      <c r="E165" s="225" t="s">
        <v>317</v>
      </c>
      <c r="F165" s="221">
        <f>G165*4.184</f>
        <v>326.35200000000003</v>
      </c>
      <c r="G165" s="221">
        <v>78</v>
      </c>
      <c r="H165" s="221">
        <v>1.3</v>
      </c>
      <c r="I165" s="221">
        <v>0.2</v>
      </c>
      <c r="J165" s="221">
        <v>11.9</v>
      </c>
      <c r="K165" s="221">
        <v>2.8</v>
      </c>
      <c r="L165" s="221">
        <v>0.18</v>
      </c>
      <c r="M165" s="221">
        <v>4.8</v>
      </c>
      <c r="N165" s="212" t="s">
        <v>13</v>
      </c>
      <c r="O165" s="202"/>
      <c r="P165" s="2"/>
      <c r="Q165" s="91"/>
      <c r="R165" s="91"/>
      <c r="S165" s="91"/>
      <c r="T165" s="91"/>
      <c r="U165" s="91"/>
      <c r="V165" s="91"/>
    </row>
    <row r="166" spans="1:28" ht="40.5">
      <c r="A166" s="414"/>
      <c r="B166" s="58">
        <v>0</v>
      </c>
      <c r="C166" s="241" t="s">
        <v>2</v>
      </c>
      <c r="D166" s="75"/>
      <c r="E166" s="225" t="s">
        <v>918</v>
      </c>
      <c r="F166" s="221">
        <f>G166*4.184</f>
        <v>1630.0864000000001</v>
      </c>
      <c r="G166" s="221">
        <v>389.6</v>
      </c>
      <c r="H166" s="221">
        <v>7.4</v>
      </c>
      <c r="I166" s="221">
        <v>0.9</v>
      </c>
      <c r="J166" s="221">
        <v>40.4</v>
      </c>
      <c r="K166" s="221">
        <v>33.700000000000003</v>
      </c>
      <c r="L166" s="221">
        <v>0.37</v>
      </c>
      <c r="M166" s="221">
        <v>2.7</v>
      </c>
      <c r="N166" s="212" t="s">
        <v>231</v>
      </c>
      <c r="O166" s="212" t="s">
        <v>227</v>
      </c>
      <c r="Q166" s="91"/>
      <c r="R166" s="91"/>
      <c r="S166" s="91"/>
      <c r="T166" s="91"/>
      <c r="U166" s="91"/>
      <c r="V166" s="91"/>
    </row>
    <row r="167" spans="1:28" ht="20.100000000000001" customHeight="1">
      <c r="A167" s="414"/>
      <c r="B167" s="73">
        <v>0</v>
      </c>
      <c r="C167" s="241" t="s">
        <v>30</v>
      </c>
      <c r="D167" s="75"/>
      <c r="E167" s="225" t="str">
        <f>'Ementas Geral 1ºP 21-22'!E167</f>
        <v>Alface, couve roxa e cenoura</v>
      </c>
      <c r="F167" s="221">
        <f>'Ementas Geral 1ºP 21-22'!F167</f>
        <v>128.8672</v>
      </c>
      <c r="G167" s="221">
        <f>'Ementas Geral 1ºP 21-22'!G167</f>
        <v>30.8</v>
      </c>
      <c r="H167" s="221">
        <f>'Ementas Geral 1ºP 21-22'!H167</f>
        <v>0.1</v>
      </c>
      <c r="I167" s="221">
        <f>'Ementas Geral 1ºP 21-22'!I167</f>
        <v>0</v>
      </c>
      <c r="J167" s="221">
        <f>'Ementas Geral 1ºP 21-22'!J167</f>
        <v>3.9</v>
      </c>
      <c r="K167" s="221">
        <f>'Ementas Geral 1ºP 21-22'!K167</f>
        <v>2</v>
      </c>
      <c r="L167" s="221">
        <f>'Ementas Geral 1ºP 21-22'!L167</f>
        <v>7.0000000000000007E-2</v>
      </c>
      <c r="M167" s="221">
        <f>'Ementas Geral 1ºP 21-22'!M167</f>
        <v>3.5</v>
      </c>
      <c r="N167" s="212" t="s">
        <v>13</v>
      </c>
      <c r="O167" s="2"/>
      <c r="P167" s="91"/>
      <c r="Q167" s="91"/>
      <c r="R167" s="91"/>
      <c r="S167" s="91"/>
      <c r="T167" s="91"/>
      <c r="U167" s="91"/>
      <c r="V167" s="91"/>
    </row>
    <row r="168" spans="1:28" ht="20.100000000000001" customHeight="1">
      <c r="A168" s="414"/>
      <c r="B168" s="58">
        <v>0</v>
      </c>
      <c r="C168" s="86" t="str">
        <f>$C$10</f>
        <v>Sobremesa</v>
      </c>
      <c r="D168" s="75"/>
      <c r="E168" s="225" t="str">
        <f>'Ementas Geral 1ºP 21-22'!E168</f>
        <v xml:space="preserve">Fruta da época (min. 3 variedades) </v>
      </c>
      <c r="F168" s="221">
        <f>'Ementas Geral 1ºP 21-22'!F168</f>
        <v>157.90841763840001</v>
      </c>
      <c r="G168" s="221">
        <f>'Ementas Geral 1ºP 21-22'!G168</f>
        <v>37.741017599999999</v>
      </c>
      <c r="H168" s="221">
        <f>'Ementas Geral 1ºP 21-22'!H168</f>
        <v>0.26392320000000002</v>
      </c>
      <c r="I168" s="221">
        <f>'Ementas Geral 1ºP 21-22'!I168</f>
        <v>4.5504000000000003E-2</v>
      </c>
      <c r="J168" s="221">
        <f>'Ementas Geral 1ºP 21-22'!J168</f>
        <v>7.7933184000000004</v>
      </c>
      <c r="K168" s="221">
        <f>'Ementas Geral 1ºP 21-22'!K168</f>
        <v>0.40346880000000002</v>
      </c>
      <c r="L168" s="221">
        <f>'Ementas Geral 1ºP 21-22'!L168</f>
        <v>1.2816960000000001E-2</v>
      </c>
      <c r="M168" s="221">
        <f>'Ementas Geral 1ºP 21-22'!M168</f>
        <v>7.7205120000000003</v>
      </c>
      <c r="N168" s="212" t="s">
        <v>13</v>
      </c>
      <c r="O168"/>
      <c r="P168" s="91"/>
      <c r="Q168" s="91"/>
      <c r="R168" s="91"/>
      <c r="S168" s="91"/>
      <c r="T168" s="91"/>
      <c r="U168" s="91"/>
      <c r="V168" s="91"/>
    </row>
    <row r="169" spans="1:28" ht="20.100000000000001" customHeight="1">
      <c r="A169" s="414"/>
      <c r="B169" s="73">
        <v>0</v>
      </c>
      <c r="C169" s="86" t="str">
        <f>$C$11</f>
        <v>Pão</v>
      </c>
      <c r="D169" s="75"/>
      <c r="E169" s="223" t="s">
        <v>31</v>
      </c>
      <c r="F169" s="393" t="s">
        <v>24</v>
      </c>
      <c r="G169" s="394"/>
      <c r="H169" s="394"/>
      <c r="I169" s="394"/>
      <c r="J169" s="394"/>
      <c r="K169" s="394"/>
      <c r="L169" s="394"/>
      <c r="M169" s="395"/>
      <c r="N169" s="2"/>
      <c r="O169"/>
      <c r="P169" s="91"/>
      <c r="Q169" s="91"/>
      <c r="R169" s="91"/>
      <c r="S169" s="91"/>
      <c r="T169" s="91"/>
      <c r="U169" s="91"/>
      <c r="V169" s="91"/>
    </row>
    <row r="170" spans="1:28" ht="20.100000000000001" customHeight="1">
      <c r="A170" s="79"/>
      <c r="B170" s="58">
        <v>0</v>
      </c>
      <c r="C170" s="80"/>
      <c r="D170" s="75"/>
      <c r="Q170" s="91"/>
      <c r="R170" s="91"/>
      <c r="S170" s="91"/>
      <c r="T170" s="91"/>
      <c r="U170" s="91"/>
      <c r="V170" s="91"/>
    </row>
    <row r="171" spans="1:28" ht="20.100000000000001" customHeight="1" thickBot="1">
      <c r="A171" s="83"/>
      <c r="B171" s="73">
        <v>0</v>
      </c>
      <c r="C171" s="84"/>
      <c r="D171" s="75"/>
      <c r="E171" s="81"/>
      <c r="F171" s="32" t="s">
        <v>16</v>
      </c>
      <c r="G171" s="32" t="s">
        <v>17</v>
      </c>
      <c r="H171" s="32" t="s">
        <v>18</v>
      </c>
      <c r="I171" s="32" t="s">
        <v>19</v>
      </c>
      <c r="J171" s="32" t="s">
        <v>20</v>
      </c>
      <c r="K171" s="32" t="s">
        <v>21</v>
      </c>
      <c r="L171" s="32" t="s">
        <v>22</v>
      </c>
      <c r="M171" s="32" t="s">
        <v>23</v>
      </c>
      <c r="N171" s="90"/>
      <c r="O171" s="202"/>
      <c r="P171" s="91"/>
      <c r="Q171" s="91"/>
      <c r="R171" s="91"/>
      <c r="S171" s="91"/>
      <c r="T171" s="91"/>
      <c r="U171" s="91"/>
      <c r="V171" s="91"/>
    </row>
    <row r="172" spans="1:28" ht="20.100000000000001" customHeight="1" thickTop="1">
      <c r="A172" s="408" t="s">
        <v>7</v>
      </c>
      <c r="B172" s="58">
        <v>0</v>
      </c>
      <c r="C172" s="85" t="str">
        <f>$C$7</f>
        <v>Sopa</v>
      </c>
      <c r="D172" s="75"/>
      <c r="E172" s="224" t="s">
        <v>360</v>
      </c>
      <c r="F172" s="221">
        <f>G172*4.184</f>
        <v>428.1127376</v>
      </c>
      <c r="G172" s="221">
        <v>102.3214</v>
      </c>
      <c r="H172" s="221">
        <v>1.5414000000000001</v>
      </c>
      <c r="I172" s="221">
        <v>0.2112</v>
      </c>
      <c r="J172" s="221">
        <v>14.7636</v>
      </c>
      <c r="K172" s="221">
        <v>4.5682</v>
      </c>
      <c r="L172" s="221">
        <v>0.35481999999999997</v>
      </c>
      <c r="M172" s="221">
        <v>3.7456</v>
      </c>
      <c r="N172" s="212" t="s">
        <v>13</v>
      </c>
      <c r="P172" s="2"/>
    </row>
    <row r="173" spans="1:28" ht="36" customHeight="1">
      <c r="A173" s="414"/>
      <c r="B173" s="73">
        <v>0</v>
      </c>
      <c r="C173" s="241" t="s">
        <v>2</v>
      </c>
      <c r="D173" s="75"/>
      <c r="E173" s="225" t="s">
        <v>919</v>
      </c>
      <c r="F173" s="219">
        <f>G173*4.184</f>
        <v>1353.1055999999999</v>
      </c>
      <c r="G173" s="221">
        <v>323.39999999999998</v>
      </c>
      <c r="H173" s="221">
        <v>6.2</v>
      </c>
      <c r="I173" s="221">
        <v>1</v>
      </c>
      <c r="J173" s="221">
        <v>48.3</v>
      </c>
      <c r="K173" s="221">
        <v>12.3</v>
      </c>
      <c r="L173" s="221">
        <v>0.28000000000000003</v>
      </c>
      <c r="M173" s="221">
        <v>5.4</v>
      </c>
      <c r="N173" s="212" t="s">
        <v>13</v>
      </c>
      <c r="O173" s="202"/>
      <c r="Q173" s="202"/>
      <c r="R173" s="202"/>
      <c r="S173" s="91"/>
      <c r="T173" s="202"/>
      <c r="AB173" s="275"/>
    </row>
    <row r="174" spans="1:28" ht="20.100000000000001" customHeight="1">
      <c r="A174" s="414"/>
      <c r="B174" s="58">
        <v>0</v>
      </c>
      <c r="C174" s="241" t="s">
        <v>30</v>
      </c>
      <c r="D174" s="75"/>
      <c r="E174" s="225" t="str">
        <f>'Ementas Geral 1ºP 21-22'!E174</f>
        <v>Alface, beterraba e pepino</v>
      </c>
      <c r="F174" s="221">
        <f>'Ementas Geral 1ºP 21-22'!F174</f>
        <v>93.721599999999995</v>
      </c>
      <c r="G174" s="221">
        <f>'Ementas Geral 1ºP 21-22'!G174</f>
        <v>22.4</v>
      </c>
      <c r="H174" s="221">
        <f>'Ementas Geral 1ºP 21-22'!H174</f>
        <v>0.2</v>
      </c>
      <c r="I174" s="221">
        <f>'Ementas Geral 1ºP 21-22'!I174</f>
        <v>0</v>
      </c>
      <c r="J174" s="221">
        <f>'Ementas Geral 1ºP 21-22'!J174</f>
        <v>2.6</v>
      </c>
      <c r="K174" s="221">
        <f>'Ementas Geral 1ºP 21-22'!K174</f>
        <v>1.5</v>
      </c>
      <c r="L174" s="221">
        <f>'Ementas Geral 1ºP 21-22'!L174</f>
        <v>0.09</v>
      </c>
      <c r="M174" s="221">
        <f>'Ementas Geral 1ºP 21-22'!M174</f>
        <v>2.6</v>
      </c>
      <c r="N174" s="212" t="s">
        <v>13</v>
      </c>
      <c r="O174" s="2"/>
    </row>
    <row r="175" spans="1:28" ht="20.100000000000001" customHeight="1">
      <c r="A175" s="414"/>
      <c r="B175" s="73">
        <v>0</v>
      </c>
      <c r="C175" s="86" t="str">
        <f>$C$10</f>
        <v>Sobremesa</v>
      </c>
      <c r="D175" s="75"/>
      <c r="E175" s="225" t="s">
        <v>340</v>
      </c>
      <c r="F175" s="220" t="s">
        <v>1020</v>
      </c>
      <c r="G175" s="220" t="s">
        <v>1021</v>
      </c>
      <c r="H175" s="220" t="s">
        <v>1022</v>
      </c>
      <c r="I175" s="220" t="s">
        <v>307</v>
      </c>
      <c r="J175" s="220" t="s">
        <v>1023</v>
      </c>
      <c r="K175" s="220" t="s">
        <v>1024</v>
      </c>
      <c r="L175" s="220" t="s">
        <v>307</v>
      </c>
      <c r="M175" s="220" t="s">
        <v>1025</v>
      </c>
      <c r="N175" s="212" t="s">
        <v>13</v>
      </c>
      <c r="O175" s="2"/>
    </row>
    <row r="176" spans="1:28" ht="20.100000000000001" customHeight="1">
      <c r="A176" s="414"/>
      <c r="B176" s="58">
        <v>0</v>
      </c>
      <c r="C176" s="86" t="str">
        <f>$C$11</f>
        <v>Pão</v>
      </c>
      <c r="D176" s="75"/>
      <c r="E176" s="223" t="s">
        <v>31</v>
      </c>
      <c r="F176" s="393" t="s">
        <v>24</v>
      </c>
      <c r="G176" s="394"/>
      <c r="H176" s="394"/>
      <c r="I176" s="394"/>
      <c r="J176" s="394"/>
      <c r="K176" s="394"/>
      <c r="L176" s="394"/>
      <c r="M176" s="395"/>
      <c r="N176" s="212"/>
    </row>
    <row r="177" spans="1:16" ht="20.100000000000001" customHeight="1">
      <c r="A177" s="79"/>
      <c r="B177" s="73">
        <v>0</v>
      </c>
      <c r="C177" s="80"/>
      <c r="D177" s="75"/>
      <c r="F177" s="25"/>
      <c r="G177" s="25"/>
      <c r="H177" s="25"/>
      <c r="I177" s="25"/>
      <c r="J177" s="25"/>
      <c r="K177" s="25"/>
      <c r="L177" s="25"/>
      <c r="M177" s="25"/>
      <c r="N177" s="92"/>
    </row>
    <row r="178" spans="1:16" ht="20.100000000000001" customHeight="1" thickBot="1">
      <c r="A178" s="83"/>
      <c r="B178" s="58">
        <v>0</v>
      </c>
      <c r="C178" s="84"/>
      <c r="D178" s="75"/>
      <c r="E178" s="37"/>
      <c r="F178" s="32" t="s">
        <v>16</v>
      </c>
      <c r="G178" s="32" t="s">
        <v>17</v>
      </c>
      <c r="H178" s="32" t="s">
        <v>18</v>
      </c>
      <c r="I178" s="32" t="s">
        <v>19</v>
      </c>
      <c r="J178" s="32" t="s">
        <v>20</v>
      </c>
      <c r="K178" s="32" t="s">
        <v>21</v>
      </c>
      <c r="L178" s="32" t="s">
        <v>22</v>
      </c>
      <c r="M178" s="32" t="s">
        <v>23</v>
      </c>
      <c r="N178" s="90"/>
    </row>
    <row r="179" spans="1:16" ht="20.100000000000001" customHeight="1" thickTop="1">
      <c r="A179" s="408" t="s">
        <v>8</v>
      </c>
      <c r="B179" s="73">
        <v>0</v>
      </c>
      <c r="C179" s="85" t="str">
        <f>$C$7</f>
        <v>Sopa</v>
      </c>
      <c r="D179" s="75"/>
      <c r="E179" s="225" t="s">
        <v>419</v>
      </c>
      <c r="F179" s="221">
        <f>G179*4.184</f>
        <v>301.24799999999999</v>
      </c>
      <c r="G179" s="221">
        <v>72</v>
      </c>
      <c r="H179" s="221">
        <v>1.3</v>
      </c>
      <c r="I179" s="221">
        <v>0.1</v>
      </c>
      <c r="J179" s="221">
        <v>11.4</v>
      </c>
      <c r="K179" s="221">
        <v>2.1</v>
      </c>
      <c r="L179" s="221">
        <v>0.19</v>
      </c>
      <c r="M179" s="221">
        <v>4.5999999999999996</v>
      </c>
      <c r="N179" s="212" t="s">
        <v>13</v>
      </c>
      <c r="O179" s="2"/>
      <c r="P179" s="2"/>
    </row>
    <row r="180" spans="1:16" ht="38.25">
      <c r="A180" s="414"/>
      <c r="B180" s="58">
        <v>0</v>
      </c>
      <c r="C180" s="241" t="s">
        <v>2</v>
      </c>
      <c r="D180" s="75"/>
      <c r="E180" s="225" t="s">
        <v>920</v>
      </c>
      <c r="F180" s="221">
        <f>G180*4.184</f>
        <v>1250.1792</v>
      </c>
      <c r="G180" s="221">
        <v>298.8</v>
      </c>
      <c r="H180" s="221">
        <v>8</v>
      </c>
      <c r="I180" s="221">
        <v>1</v>
      </c>
      <c r="J180" s="221">
        <v>39.5</v>
      </c>
      <c r="K180" s="221">
        <v>12.6</v>
      </c>
      <c r="L180" s="221">
        <v>0.26</v>
      </c>
      <c r="M180" s="221">
        <v>4.5</v>
      </c>
      <c r="N180" s="212" t="s">
        <v>13</v>
      </c>
      <c r="O180" s="2"/>
      <c r="P180" s="2"/>
    </row>
    <row r="181" spans="1:16" ht="20.100000000000001" customHeight="1">
      <c r="A181" s="414"/>
      <c r="B181" s="73">
        <v>0</v>
      </c>
      <c r="C181" s="241" t="s">
        <v>30</v>
      </c>
      <c r="D181" s="75"/>
      <c r="E181" s="225" t="str">
        <f>'Ementas Geral 1ºP 21-22'!E181</f>
        <v>Cenoura, couve roxa e tomate</v>
      </c>
      <c r="F181" s="221">
        <f>'Ementas Geral 1ºP 21-22'!F181</f>
        <v>129.28559999999999</v>
      </c>
      <c r="G181" s="221">
        <f>'Ementas Geral 1ºP 21-22'!G181</f>
        <v>30.9</v>
      </c>
      <c r="H181" s="221">
        <f>'Ementas Geral 1ºP 21-22'!H181</f>
        <v>0.1</v>
      </c>
      <c r="I181" s="221">
        <f>'Ementas Geral 1ºP 21-22'!I181</f>
        <v>0</v>
      </c>
      <c r="J181" s="221">
        <f>'Ementas Geral 1ºP 21-22'!J181</f>
        <v>4.5</v>
      </c>
      <c r="K181" s="221">
        <f>'Ementas Geral 1ºP 21-22'!K181</f>
        <v>1.5</v>
      </c>
      <c r="L181" s="221">
        <f>'Ementas Geral 1ºP 21-22'!L181</f>
        <v>0.06</v>
      </c>
      <c r="M181" s="221">
        <f>'Ementas Geral 1ºP 21-22'!M181</f>
        <v>4.0999999999999996</v>
      </c>
      <c r="N181" s="212" t="s">
        <v>13</v>
      </c>
      <c r="O181" s="2"/>
    </row>
    <row r="182" spans="1:16" ht="20.100000000000001" customHeight="1">
      <c r="A182" s="414"/>
      <c r="B182" s="58">
        <v>0</v>
      </c>
      <c r="C182" s="86" t="str">
        <f>$C$10</f>
        <v>Sobremesa</v>
      </c>
      <c r="D182" s="75"/>
      <c r="E182" s="225" t="str">
        <f>'Ementas Geral 1ºP 21-22'!E182</f>
        <v xml:space="preserve">Fruta da época (min. 3 variedades) </v>
      </c>
      <c r="F182" s="221">
        <f>'Ementas Geral 1ºP 21-22'!F182</f>
        <v>157.90841763840001</v>
      </c>
      <c r="G182" s="221">
        <f>'Ementas Geral 1ºP 21-22'!G182</f>
        <v>37.741017599999999</v>
      </c>
      <c r="H182" s="221">
        <f>'Ementas Geral 1ºP 21-22'!H182</f>
        <v>0.26392320000000002</v>
      </c>
      <c r="I182" s="221">
        <f>'Ementas Geral 1ºP 21-22'!I182</f>
        <v>4.5504000000000003E-2</v>
      </c>
      <c r="J182" s="221">
        <f>'Ementas Geral 1ºP 21-22'!J182</f>
        <v>7.7933184000000004</v>
      </c>
      <c r="K182" s="221">
        <f>'Ementas Geral 1ºP 21-22'!K182</f>
        <v>0.40346880000000002</v>
      </c>
      <c r="L182" s="221">
        <f>'Ementas Geral 1ºP 21-22'!L182</f>
        <v>1.2816960000000001E-2</v>
      </c>
      <c r="M182" s="221">
        <f>'Ementas Geral 1ºP 21-22'!M182</f>
        <v>7.7205120000000003</v>
      </c>
      <c r="N182" s="212" t="s">
        <v>13</v>
      </c>
      <c r="O182"/>
    </row>
    <row r="183" spans="1:16" ht="20.100000000000001" customHeight="1">
      <c r="A183" s="414"/>
      <c r="B183" s="73">
        <v>0</v>
      </c>
      <c r="C183" s="86" t="str">
        <f>$C$11</f>
        <v>Pão</v>
      </c>
      <c r="D183" s="75"/>
      <c r="E183" s="223" t="s">
        <v>31</v>
      </c>
      <c r="F183" s="393" t="s">
        <v>24</v>
      </c>
      <c r="G183" s="394"/>
      <c r="H183" s="394"/>
      <c r="I183" s="394"/>
      <c r="J183" s="394"/>
      <c r="K183" s="394"/>
      <c r="L183" s="394"/>
      <c r="M183" s="395"/>
      <c r="N183" s="2"/>
    </row>
    <row r="184" spans="1:16" ht="123" customHeight="1">
      <c r="A184" s="412" t="str">
        <f>+A$40</f>
        <v xml:space="preserve">
A sua refeição contém ou pode conter as seguintes substâncias ou produtos e seus derivados: (1) Cereais que contêm glúten, (2) Crustáceos, (3) Ovos, (4) Peixes, (5) Amendoins, (6) Soja, (7) Leite, (8) Frutos de casca rija, (9) Aipo, (10) Mostarda, (11) Sementes de sésamo, (12) Dióxido de enxofre e sulfitos, (13) Tremoço, (14) Moluscos. 
Para quem não é alérgico ou intolerante, estas substâncias ou produtos são completamente inofensivas. Caso necessite informação adicional sobre os produtos em causa deve solicitar aos funcionários.
Declaração nutricional: valores por dose, calculados a partir dos valores médios conhecidos dos ingredientes utilizados, segundo o Instituto Nacional de Saúde Dr. Ricardo Jorge, Tabela da Composição de Alimentos (2007), e a informação disponibilizada pelos fornecedores.
Legenda: VE - Valor energético, Líp. - Lípidos, AG Sat. - Ácidos Gordos Saturados, HC - Hidratos de Carbono, Prot. - Proteínas.
</v>
      </c>
      <c r="B184" s="413"/>
      <c r="C184" s="413"/>
      <c r="D184" s="413"/>
      <c r="E184" s="413"/>
      <c r="F184" s="413"/>
      <c r="G184" s="413"/>
      <c r="H184" s="413"/>
      <c r="I184" s="413"/>
      <c r="J184" s="413"/>
      <c r="K184" s="413"/>
      <c r="L184" s="413"/>
      <c r="M184" s="413"/>
      <c r="N184" s="96"/>
    </row>
  </sheetData>
  <autoFilter ref="A4:M184"/>
  <mergeCells count="100">
    <mergeCell ref="A172:A176"/>
    <mergeCell ref="F176:M176"/>
    <mergeCell ref="A179:A183"/>
    <mergeCell ref="F183:M183"/>
    <mergeCell ref="A184:M184"/>
    <mergeCell ref="A165:A169"/>
    <mergeCell ref="F169:M169"/>
    <mergeCell ref="A129:A133"/>
    <mergeCell ref="F133:M133"/>
    <mergeCell ref="A136:A140"/>
    <mergeCell ref="F140:M140"/>
    <mergeCell ref="A143:A147"/>
    <mergeCell ref="F147:M147"/>
    <mergeCell ref="A148:M148"/>
    <mergeCell ref="A151:A155"/>
    <mergeCell ref="F155:M155"/>
    <mergeCell ref="A158:A162"/>
    <mergeCell ref="F162:M162"/>
    <mergeCell ref="A122:A126"/>
    <mergeCell ref="F126:M126"/>
    <mergeCell ref="A86:A90"/>
    <mergeCell ref="F90:M90"/>
    <mergeCell ref="A93:A97"/>
    <mergeCell ref="F97:M97"/>
    <mergeCell ref="A100:A104"/>
    <mergeCell ref="F104:M104"/>
    <mergeCell ref="A107:A111"/>
    <mergeCell ref="F111:M111"/>
    <mergeCell ref="A112:M112"/>
    <mergeCell ref="A115:A119"/>
    <mergeCell ref="F119:M119"/>
    <mergeCell ref="A79:A83"/>
    <mergeCell ref="F83:M83"/>
    <mergeCell ref="A43:A47"/>
    <mergeCell ref="F47:M47"/>
    <mergeCell ref="A50:A54"/>
    <mergeCell ref="F54:M54"/>
    <mergeCell ref="A57:A61"/>
    <mergeCell ref="F61:M61"/>
    <mergeCell ref="A64:A68"/>
    <mergeCell ref="F68:M68"/>
    <mergeCell ref="A71:A75"/>
    <mergeCell ref="F75:M75"/>
    <mergeCell ref="A76:M76"/>
    <mergeCell ref="A40:M40"/>
    <mergeCell ref="A35:A39"/>
    <mergeCell ref="C36:C37"/>
    <mergeCell ref="F36:F37"/>
    <mergeCell ref="G36:G37"/>
    <mergeCell ref="H36:H37"/>
    <mergeCell ref="I36:I37"/>
    <mergeCell ref="J36:J37"/>
    <mergeCell ref="K36:K37"/>
    <mergeCell ref="L36:L37"/>
    <mergeCell ref="M36:M37"/>
    <mergeCell ref="F39:M39"/>
    <mergeCell ref="A21:A25"/>
    <mergeCell ref="C22:C23"/>
    <mergeCell ref="F22:F23"/>
    <mergeCell ref="G22:G23"/>
    <mergeCell ref="H22:H23"/>
    <mergeCell ref="A28:A32"/>
    <mergeCell ref="C29:C30"/>
    <mergeCell ref="F29:F30"/>
    <mergeCell ref="G29:G30"/>
    <mergeCell ref="H29:H30"/>
    <mergeCell ref="F32:M32"/>
    <mergeCell ref="I29:I30"/>
    <mergeCell ref="J29:J30"/>
    <mergeCell ref="K29:K30"/>
    <mergeCell ref="L29:L30"/>
    <mergeCell ref="M29:M30"/>
    <mergeCell ref="J22:J23"/>
    <mergeCell ref="K22:K23"/>
    <mergeCell ref="L22:L23"/>
    <mergeCell ref="M22:M23"/>
    <mergeCell ref="F25:M25"/>
    <mergeCell ref="I22:I23"/>
    <mergeCell ref="A7:A11"/>
    <mergeCell ref="C8:C9"/>
    <mergeCell ref="F8:F9"/>
    <mergeCell ref="G8:G9"/>
    <mergeCell ref="H8:H9"/>
    <mergeCell ref="A14:A18"/>
    <mergeCell ref="C15:C16"/>
    <mergeCell ref="F15:F16"/>
    <mergeCell ref="G15:G16"/>
    <mergeCell ref="H15:H16"/>
    <mergeCell ref="F18:M18"/>
    <mergeCell ref="I15:I16"/>
    <mergeCell ref="J15:J16"/>
    <mergeCell ref="K15:K16"/>
    <mergeCell ref="L15:L16"/>
    <mergeCell ref="M15:M16"/>
    <mergeCell ref="J8:J9"/>
    <mergeCell ref="K8:K9"/>
    <mergeCell ref="L8:L9"/>
    <mergeCell ref="M8:M9"/>
    <mergeCell ref="F11:M11"/>
    <mergeCell ref="I8:I9"/>
  </mergeCells>
  <conditionalFormatting sqref="F18:M18 F11:M11 F39:M39 F32:M32 F25:M25 F61:M61 F54:M54">
    <cfRule type="cellIs" dxfId="169" priority="2893" stopIfTrue="1" operator="equal">
      <formula>"z"</formula>
    </cfRule>
  </conditionalFormatting>
  <conditionalFormatting sqref="F150:M150 F113:M114 F78:M78 F6:M6 F27:M27 F20:M20 F13:M13 F34:M34 F56:M56 F63:M63 F49:M49 F106:M106 F99:M99 F42:M42 E185:N63372">
    <cfRule type="cellIs" dxfId="168" priority="2894" stopIfTrue="1" operator="equal">
      <formula>"z"</formula>
    </cfRule>
  </conditionalFormatting>
  <conditionalFormatting sqref="F111:M111">
    <cfRule type="cellIs" dxfId="167" priority="2885" stopIfTrue="1" operator="equal">
      <formula>"z"</formula>
    </cfRule>
  </conditionalFormatting>
  <conditionalFormatting sqref="F70:M70">
    <cfRule type="cellIs" dxfId="166" priority="2857" stopIfTrue="1" operator="equal">
      <formula>"z"</formula>
    </cfRule>
  </conditionalFormatting>
  <conditionalFormatting sqref="F92:M92 F85:M85">
    <cfRule type="cellIs" dxfId="165" priority="2856" stopIfTrue="1" operator="equal">
      <formula>"z"</formula>
    </cfRule>
  </conditionalFormatting>
  <conditionalFormatting sqref="F90:M90">
    <cfRule type="cellIs" dxfId="164" priority="2852" stopIfTrue="1" operator="equal">
      <formula>"z"</formula>
    </cfRule>
  </conditionalFormatting>
  <conditionalFormatting sqref="F133">
    <cfRule type="cellIs" dxfId="163" priority="2849" stopIfTrue="1" operator="equal">
      <formula>"z"</formula>
    </cfRule>
  </conditionalFormatting>
  <conditionalFormatting sqref="F97:M97">
    <cfRule type="cellIs" dxfId="162" priority="2675" stopIfTrue="1" operator="equal">
      <formula>"z"</formula>
    </cfRule>
  </conditionalFormatting>
  <conditionalFormatting sqref="F47:M47">
    <cfRule type="cellIs" dxfId="161" priority="2574" stopIfTrue="1" operator="equal">
      <formula>"z"</formula>
    </cfRule>
  </conditionalFormatting>
  <conditionalFormatting sqref="F75:M75">
    <cfRule type="cellIs" dxfId="160" priority="2892" stopIfTrue="1" operator="equal">
      <formula>"z"</formula>
    </cfRule>
  </conditionalFormatting>
  <conditionalFormatting sqref="F104:M104">
    <cfRule type="cellIs" dxfId="159" priority="2855" stopIfTrue="1" operator="equal">
      <formula>"z"</formula>
    </cfRule>
  </conditionalFormatting>
  <conditionalFormatting sqref="F83:M83">
    <cfRule type="cellIs" dxfId="158" priority="2853" stopIfTrue="1" operator="equal">
      <formula>"z"</formula>
    </cfRule>
  </conditionalFormatting>
  <conditionalFormatting sqref="F135:M135 F121:M121 F142:M142 F128:M128">
    <cfRule type="cellIs" dxfId="157" priority="2851" stopIfTrue="1" operator="equal">
      <formula>"z"</formula>
    </cfRule>
  </conditionalFormatting>
  <conditionalFormatting sqref="F119:M119 F126:M126 F140 F147:M147">
    <cfRule type="cellIs" dxfId="156" priority="2850" stopIfTrue="1" operator="equal">
      <formula>"z"</formula>
    </cfRule>
  </conditionalFormatting>
  <conditionalFormatting sqref="F171:M171 F164:M164 F157:M157 F176:M176 F178:M178">
    <cfRule type="cellIs" dxfId="155" priority="2847" stopIfTrue="1" operator="equal">
      <formula>"z"</formula>
    </cfRule>
  </conditionalFormatting>
  <conditionalFormatting sqref="F169 F176:M176">
    <cfRule type="cellIs" dxfId="154" priority="2846" stopIfTrue="1" operator="equal">
      <formula>"z"</formula>
    </cfRule>
  </conditionalFormatting>
  <conditionalFormatting sqref="F165:M165">
    <cfRule type="cellIs" dxfId="153" priority="2845" stopIfTrue="1" operator="equal">
      <formula>"z"</formula>
    </cfRule>
  </conditionalFormatting>
  <conditionalFormatting sqref="F183">
    <cfRule type="cellIs" dxfId="152" priority="2844" stopIfTrue="1" operator="equal">
      <formula>"z"</formula>
    </cfRule>
  </conditionalFormatting>
  <conditionalFormatting sqref="G173:M173">
    <cfRule type="cellIs" dxfId="151" priority="2763" stopIfTrue="1" operator="equal">
      <formula>"z"</formula>
    </cfRule>
  </conditionalFormatting>
  <conditionalFormatting sqref="G43:M43">
    <cfRule type="cellIs" dxfId="150" priority="2761" stopIfTrue="1" operator="equal">
      <formula>"z"</formula>
    </cfRule>
  </conditionalFormatting>
  <conditionalFormatting sqref="F67">
    <cfRule type="cellIs" dxfId="149" priority="2681" stopIfTrue="1" operator="equal">
      <formula>"z"</formula>
    </cfRule>
  </conditionalFormatting>
  <conditionalFormatting sqref="F86">
    <cfRule type="cellIs" dxfId="148" priority="2686" stopIfTrue="1" operator="equal">
      <formula>"z"</formula>
    </cfRule>
  </conditionalFormatting>
  <conditionalFormatting sqref="F68:M68">
    <cfRule type="cellIs" dxfId="147" priority="2565" stopIfTrue="1" operator="equal">
      <formula>"z"</formula>
    </cfRule>
  </conditionalFormatting>
  <conditionalFormatting sqref="F166">
    <cfRule type="cellIs" dxfId="146" priority="2534" stopIfTrue="1" operator="equal">
      <formula>"z"</formula>
    </cfRule>
  </conditionalFormatting>
  <conditionalFormatting sqref="G151:M151">
    <cfRule type="cellIs" dxfId="145" priority="2341" stopIfTrue="1" operator="equal">
      <formula>"z"</formula>
    </cfRule>
  </conditionalFormatting>
  <conditionalFormatting sqref="E18 E11 E39 E32 E25">
    <cfRule type="cellIs" dxfId="144" priority="2210" stopIfTrue="1" operator="equal">
      <formula>"z"</formula>
    </cfRule>
  </conditionalFormatting>
  <conditionalFormatting sqref="E150 E114 E78 E6 E27 E20 E13 E34 E42">
    <cfRule type="cellIs" dxfId="143" priority="2211" stopIfTrue="1" operator="equal">
      <formula>"z"</formula>
    </cfRule>
  </conditionalFormatting>
  <conditionalFormatting sqref="O166">
    <cfRule type="cellIs" dxfId="142" priority="2077" stopIfTrue="1" operator="equal">
      <formula>"z"</formula>
    </cfRule>
  </conditionalFormatting>
  <conditionalFormatting sqref="O87">
    <cfRule type="cellIs" dxfId="141" priority="2063" stopIfTrue="1" operator="equal">
      <formula>"z"</formula>
    </cfRule>
  </conditionalFormatting>
  <conditionalFormatting sqref="N90 N176 N119 N126 N155">
    <cfRule type="cellIs" dxfId="140" priority="1762" stopIfTrue="1" operator="equal">
      <formula>"z"</formula>
    </cfRule>
  </conditionalFormatting>
  <conditionalFormatting sqref="N150 N114 N78 N56 N70 N63 N171 N178 N164 N49 N92 N85 N121 N142 N128 N157 N106 N99 N42">
    <cfRule type="cellIs" dxfId="139" priority="1763" stopIfTrue="1" operator="equal">
      <formula>"z"</formula>
    </cfRule>
  </conditionalFormatting>
  <conditionalFormatting sqref="N43">
    <cfRule type="cellIs" dxfId="138" priority="1722" stopIfTrue="1" operator="equal">
      <formula>"z"</formula>
    </cfRule>
  </conditionalFormatting>
  <conditionalFormatting sqref="N97">
    <cfRule type="cellIs" dxfId="137" priority="1697" stopIfTrue="1" operator="equal">
      <formula>"z"</formula>
    </cfRule>
  </conditionalFormatting>
  <conditionalFormatting sqref="N45">
    <cfRule type="cellIs" dxfId="136" priority="1686" stopIfTrue="1" operator="equal">
      <formula>"z"</formula>
    </cfRule>
  </conditionalFormatting>
  <conditionalFormatting sqref="N87">
    <cfRule type="cellIs" dxfId="135" priority="1730" stopIfTrue="1" operator="equal">
      <formula>"z"</formula>
    </cfRule>
  </conditionalFormatting>
  <conditionalFormatting sqref="N89">
    <cfRule type="cellIs" dxfId="134" priority="1732" stopIfTrue="1" operator="equal">
      <formula>"z"</formula>
    </cfRule>
  </conditionalFormatting>
  <conditionalFormatting sqref="N166">
    <cfRule type="cellIs" dxfId="133" priority="1740" stopIfTrue="1" operator="equal">
      <formula>"z"</formula>
    </cfRule>
  </conditionalFormatting>
  <conditionalFormatting sqref="N46">
    <cfRule type="cellIs" dxfId="132" priority="1467" stopIfTrue="1" operator="equal">
      <formula>"z"</formula>
    </cfRule>
  </conditionalFormatting>
  <conditionalFormatting sqref="N65">
    <cfRule type="cellIs" dxfId="131" priority="1324" stopIfTrue="1" operator="equal">
      <formula>"z"</formula>
    </cfRule>
  </conditionalFormatting>
  <conditionalFormatting sqref="N44">
    <cfRule type="cellIs" dxfId="130" priority="1331" stopIfTrue="1" operator="equal">
      <formula>"z"</formula>
    </cfRule>
  </conditionalFormatting>
  <conditionalFormatting sqref="N51">
    <cfRule type="cellIs" dxfId="129" priority="1329" stopIfTrue="1" operator="equal">
      <formula>"z"</formula>
    </cfRule>
  </conditionalFormatting>
  <conditionalFormatting sqref="F155:M155">
    <cfRule type="cellIs" dxfId="128" priority="1346" stopIfTrue="1" operator="equal">
      <formula>"z"</formula>
    </cfRule>
  </conditionalFormatting>
  <conditionalFormatting sqref="N152">
    <cfRule type="cellIs" dxfId="127" priority="1295" stopIfTrue="1" operator="equal">
      <formula>"z"</formula>
    </cfRule>
  </conditionalFormatting>
  <conditionalFormatting sqref="N108">
    <cfRule type="cellIs" dxfId="126" priority="1321" stopIfTrue="1" operator="equal">
      <formula>"z"</formula>
    </cfRule>
  </conditionalFormatting>
  <conditionalFormatting sqref="O152">
    <cfRule type="cellIs" dxfId="125" priority="1294" stopIfTrue="1" operator="equal">
      <formula>"z"</formula>
    </cfRule>
  </conditionalFormatting>
  <conditionalFormatting sqref="O152">
    <cfRule type="cellIs" dxfId="124" priority="1293" stopIfTrue="1" operator="equal">
      <formula>"z"</formula>
    </cfRule>
  </conditionalFormatting>
  <conditionalFormatting sqref="F93">
    <cfRule type="cellIs" dxfId="123" priority="1234" stopIfTrue="1" operator="equal">
      <formula>"z"</formula>
    </cfRule>
  </conditionalFormatting>
  <conditionalFormatting sqref="G100:M100">
    <cfRule type="cellIs" dxfId="122" priority="1231" stopIfTrue="1" operator="equal">
      <formula>"z"</formula>
    </cfRule>
  </conditionalFormatting>
  <conditionalFormatting sqref="F100">
    <cfRule type="cellIs" dxfId="121" priority="1232" stopIfTrue="1" operator="equal">
      <formula>"z"</formula>
    </cfRule>
  </conditionalFormatting>
  <conditionalFormatting sqref="F101">
    <cfRule type="cellIs" dxfId="120" priority="1180" stopIfTrue="1" operator="equal">
      <formula>"z"</formula>
    </cfRule>
  </conditionalFormatting>
  <conditionalFormatting sqref="N137">
    <cfRule type="cellIs" dxfId="119" priority="1176" stopIfTrue="1" operator="equal">
      <formula>"z"</formula>
    </cfRule>
  </conditionalFormatting>
  <conditionalFormatting sqref="G57:M57">
    <cfRule type="cellIs" dxfId="118" priority="1167" stopIfTrue="1" operator="equal">
      <formula>"z"</formula>
    </cfRule>
  </conditionalFormatting>
  <conditionalFormatting sqref="N80">
    <cfRule type="cellIs" dxfId="117" priority="1065" stopIfTrue="1" operator="equal">
      <formula>"z"</formula>
    </cfRule>
  </conditionalFormatting>
  <conditionalFormatting sqref="O80">
    <cfRule type="cellIs" dxfId="116" priority="1064" stopIfTrue="1" operator="equal">
      <formula>"z"</formula>
    </cfRule>
  </conditionalFormatting>
  <conditionalFormatting sqref="O72">
    <cfRule type="cellIs" dxfId="115" priority="1059" stopIfTrue="1" operator="equal">
      <formula>"z"</formula>
    </cfRule>
  </conditionalFormatting>
  <conditionalFormatting sqref="N72">
    <cfRule type="cellIs" dxfId="114" priority="1058" stopIfTrue="1" operator="equal">
      <formula>"z"</formula>
    </cfRule>
  </conditionalFormatting>
  <conditionalFormatting sqref="O137">
    <cfRule type="cellIs" dxfId="113" priority="1050" stopIfTrue="1" operator="equal">
      <formula>"z"</formula>
    </cfRule>
  </conditionalFormatting>
  <conditionalFormatting sqref="E119">
    <cfRule type="cellIs" dxfId="112" priority="947" stopIfTrue="1" operator="equal">
      <formula>"z"</formula>
    </cfRule>
  </conditionalFormatting>
  <conditionalFormatting sqref="E142">
    <cfRule type="cellIs" dxfId="111" priority="951" stopIfTrue="1" operator="equal">
      <formula>"z"</formula>
    </cfRule>
  </conditionalFormatting>
  <conditionalFormatting sqref="E56 E49">
    <cfRule type="cellIs" dxfId="110" priority="982" stopIfTrue="1" operator="equal">
      <formula>"z"</formula>
    </cfRule>
  </conditionalFormatting>
  <conditionalFormatting sqref="E70">
    <cfRule type="cellIs" dxfId="109" priority="980" stopIfTrue="1" operator="equal">
      <formula>"z"</formula>
    </cfRule>
  </conditionalFormatting>
  <conditionalFormatting sqref="E43">
    <cfRule type="cellIs" dxfId="108" priority="977" stopIfTrue="1" operator="equal">
      <formula>"z"</formula>
    </cfRule>
  </conditionalFormatting>
  <conditionalFormatting sqref="E68">
    <cfRule type="cellIs" dxfId="107" priority="975" stopIfTrue="1" operator="equal">
      <formula>"z"</formula>
    </cfRule>
  </conditionalFormatting>
  <conditionalFormatting sqref="E75">
    <cfRule type="cellIs" dxfId="106" priority="981" stopIfTrue="1" operator="equal">
      <formula>"z"</formula>
    </cfRule>
  </conditionalFormatting>
  <conditionalFormatting sqref="E61">
    <cfRule type="cellIs" dxfId="105" priority="979" stopIfTrue="1" operator="equal">
      <formula>"z"</formula>
    </cfRule>
  </conditionalFormatting>
  <conditionalFormatting sqref="E54">
    <cfRule type="cellIs" dxfId="104" priority="978" stopIfTrue="1" operator="equal">
      <formula>"z"</formula>
    </cfRule>
  </conditionalFormatting>
  <conditionalFormatting sqref="E47">
    <cfRule type="cellIs" dxfId="103" priority="976" stopIfTrue="1" operator="equal">
      <formula>"z"</formula>
    </cfRule>
  </conditionalFormatting>
  <conditionalFormatting sqref="E59">
    <cfRule type="cellIs" dxfId="102" priority="974" stopIfTrue="1" operator="equal">
      <formula>"z"</formula>
    </cfRule>
  </conditionalFormatting>
  <conditionalFormatting sqref="E92 E85">
    <cfRule type="cellIs" dxfId="101" priority="970" stopIfTrue="1" operator="equal">
      <formula>"z"</formula>
    </cfRule>
  </conditionalFormatting>
  <conditionalFormatting sqref="E106">
    <cfRule type="cellIs" dxfId="100" priority="968" stopIfTrue="1" operator="equal">
      <formula>"z"</formula>
    </cfRule>
  </conditionalFormatting>
  <conditionalFormatting sqref="E104">
    <cfRule type="cellIs" dxfId="99" priority="963" stopIfTrue="1" operator="equal">
      <formula>"z"</formula>
    </cfRule>
  </conditionalFormatting>
  <conditionalFormatting sqref="E111">
    <cfRule type="cellIs" dxfId="98" priority="969" stopIfTrue="1" operator="equal">
      <formula>"z"</formula>
    </cfRule>
  </conditionalFormatting>
  <conditionalFormatting sqref="E97">
    <cfRule type="cellIs" dxfId="97" priority="967" stopIfTrue="1" operator="equal">
      <formula>"z"</formula>
    </cfRule>
  </conditionalFormatting>
  <conditionalFormatting sqref="E90">
    <cfRule type="cellIs" dxfId="96" priority="966" stopIfTrue="1" operator="equal">
      <formula>"z"</formula>
    </cfRule>
  </conditionalFormatting>
  <conditionalFormatting sqref="E83">
    <cfRule type="cellIs" dxfId="95" priority="964" stopIfTrue="1" operator="equal">
      <formula>"z"</formula>
    </cfRule>
  </conditionalFormatting>
  <conditionalFormatting sqref="E128 E121">
    <cfRule type="cellIs" dxfId="94" priority="952" stopIfTrue="1" operator="equal">
      <formula>"z"</formula>
    </cfRule>
  </conditionalFormatting>
  <conditionalFormatting sqref="E140">
    <cfRule type="cellIs" dxfId="93" priority="949" stopIfTrue="1" operator="equal">
      <formula>"z"</formula>
    </cfRule>
  </conditionalFormatting>
  <conditionalFormatting sqref="E147">
    <cfRule type="cellIs" dxfId="92" priority="953" stopIfTrue="1" operator="equal">
      <formula>"z"</formula>
    </cfRule>
  </conditionalFormatting>
  <conditionalFormatting sqref="E133">
    <cfRule type="cellIs" dxfId="91" priority="954" stopIfTrue="1" operator="equal">
      <formula>"z"</formula>
    </cfRule>
  </conditionalFormatting>
  <conditionalFormatting sqref="E126">
    <cfRule type="cellIs" dxfId="90" priority="948" stopIfTrue="1" operator="equal">
      <formula>"z"</formula>
    </cfRule>
  </conditionalFormatting>
  <conditionalFormatting sqref="E164 E157">
    <cfRule type="cellIs" dxfId="89" priority="946" stopIfTrue="1" operator="equal">
      <formula>"z"</formula>
    </cfRule>
  </conditionalFormatting>
  <conditionalFormatting sqref="E155">
    <cfRule type="cellIs" dxfId="88" priority="944" stopIfTrue="1" operator="equal">
      <formula>"z"</formula>
    </cfRule>
  </conditionalFormatting>
  <conditionalFormatting sqref="E178">
    <cfRule type="cellIs" dxfId="87" priority="943" stopIfTrue="1" operator="equal">
      <formula>"z"</formula>
    </cfRule>
  </conditionalFormatting>
  <conditionalFormatting sqref="E169">
    <cfRule type="cellIs" dxfId="86" priority="942" stopIfTrue="1" operator="equal">
      <formula>"z"</formula>
    </cfRule>
  </conditionalFormatting>
  <conditionalFormatting sqref="E176">
    <cfRule type="cellIs" dxfId="85" priority="941" stopIfTrue="1" operator="equal">
      <formula>"z"</formula>
    </cfRule>
  </conditionalFormatting>
  <conditionalFormatting sqref="E183">
    <cfRule type="cellIs" dxfId="84" priority="940" stopIfTrue="1" operator="equal">
      <formula>"z"</formula>
    </cfRule>
  </conditionalFormatting>
  <conditionalFormatting sqref="E44">
    <cfRule type="cellIs" dxfId="83" priority="857" stopIfTrue="1" operator="equal">
      <formula>"z"</formula>
    </cfRule>
  </conditionalFormatting>
  <conditionalFormatting sqref="E50">
    <cfRule type="cellIs" dxfId="82" priority="600" stopIfTrue="1" operator="equal">
      <formula>"z"</formula>
    </cfRule>
  </conditionalFormatting>
  <conditionalFormatting sqref="N50">
    <cfRule type="cellIs" dxfId="81" priority="599" stopIfTrue="1" operator="equal">
      <formula>"z"</formula>
    </cfRule>
  </conditionalFormatting>
  <conditionalFormatting sqref="N52">
    <cfRule type="cellIs" dxfId="80" priority="598" stopIfTrue="1" operator="equal">
      <formula>"z"</formula>
    </cfRule>
  </conditionalFormatting>
  <conditionalFormatting sqref="N57">
    <cfRule type="cellIs" dxfId="79" priority="597" stopIfTrue="1" operator="equal">
      <formula>"z"</formula>
    </cfRule>
  </conditionalFormatting>
  <conditionalFormatting sqref="N59">
    <cfRule type="cellIs" dxfId="78" priority="596" stopIfTrue="1" operator="equal">
      <formula>"z"</formula>
    </cfRule>
  </conditionalFormatting>
  <conditionalFormatting sqref="N64">
    <cfRule type="cellIs" dxfId="77" priority="593" stopIfTrue="1" operator="equal">
      <formula>"z"</formula>
    </cfRule>
  </conditionalFormatting>
  <conditionalFormatting sqref="N64">
    <cfRule type="cellIs" dxfId="76" priority="594" stopIfTrue="1" operator="equal">
      <formula>"z"</formula>
    </cfRule>
  </conditionalFormatting>
  <conditionalFormatting sqref="N64">
    <cfRule type="cellIs" dxfId="75" priority="595" stopIfTrue="1" operator="equal">
      <formula>"z"</formula>
    </cfRule>
  </conditionalFormatting>
  <conditionalFormatting sqref="N66">
    <cfRule type="cellIs" dxfId="74" priority="590" stopIfTrue="1" operator="equal">
      <formula>"z"</formula>
    </cfRule>
  </conditionalFormatting>
  <conditionalFormatting sqref="N71">
    <cfRule type="cellIs" dxfId="73" priority="589" stopIfTrue="1" operator="equal">
      <formula>"z"</formula>
    </cfRule>
  </conditionalFormatting>
  <conditionalFormatting sqref="N73">
    <cfRule type="cellIs" dxfId="72" priority="586" stopIfTrue="1" operator="equal">
      <formula>"z"</formula>
    </cfRule>
  </conditionalFormatting>
  <conditionalFormatting sqref="E79">
    <cfRule type="cellIs" dxfId="71" priority="585" stopIfTrue="1" operator="equal">
      <formula>"z"</formula>
    </cfRule>
  </conditionalFormatting>
  <conditionalFormatting sqref="N79">
    <cfRule type="cellIs" dxfId="70" priority="583" stopIfTrue="1" operator="equal">
      <formula>"z"</formula>
    </cfRule>
  </conditionalFormatting>
  <conditionalFormatting sqref="N86">
    <cfRule type="cellIs" dxfId="69" priority="582" stopIfTrue="1" operator="equal">
      <formula>"z"</formula>
    </cfRule>
  </conditionalFormatting>
  <conditionalFormatting sqref="N86">
    <cfRule type="cellIs" dxfId="68" priority="581" stopIfTrue="1" operator="equal">
      <formula>"z"</formula>
    </cfRule>
  </conditionalFormatting>
  <conditionalFormatting sqref="N53">
    <cfRule type="cellIs" dxfId="67" priority="580" stopIfTrue="1" operator="equal">
      <formula>"z"</formula>
    </cfRule>
  </conditionalFormatting>
  <conditionalFormatting sqref="N88">
    <cfRule type="cellIs" dxfId="66" priority="578" stopIfTrue="1" operator="equal">
      <formula>"z"</formula>
    </cfRule>
  </conditionalFormatting>
  <conditionalFormatting sqref="N81">
    <cfRule type="cellIs" dxfId="65" priority="575" stopIfTrue="1" operator="equal">
      <formula>"z"</formula>
    </cfRule>
  </conditionalFormatting>
  <conditionalFormatting sqref="N60">
    <cfRule type="cellIs" dxfId="64" priority="571" stopIfTrue="1" operator="equal">
      <formula>"z"</formula>
    </cfRule>
  </conditionalFormatting>
  <conditionalFormatting sqref="N67">
    <cfRule type="cellIs" dxfId="63" priority="570" stopIfTrue="1" operator="equal">
      <formula>"z"</formula>
    </cfRule>
  </conditionalFormatting>
  <conditionalFormatting sqref="N74">
    <cfRule type="cellIs" dxfId="62" priority="569" stopIfTrue="1" operator="equal">
      <formula>"z"</formula>
    </cfRule>
  </conditionalFormatting>
  <conditionalFormatting sqref="N82">
    <cfRule type="cellIs" dxfId="61" priority="568" stopIfTrue="1" operator="equal">
      <formula>"z"</formula>
    </cfRule>
  </conditionalFormatting>
  <conditionalFormatting sqref="N93">
    <cfRule type="cellIs" dxfId="60" priority="565" stopIfTrue="1" operator="equal">
      <formula>"z"</formula>
    </cfRule>
  </conditionalFormatting>
  <conditionalFormatting sqref="N93">
    <cfRule type="cellIs" dxfId="59" priority="564" stopIfTrue="1" operator="equal">
      <formula>"z"</formula>
    </cfRule>
  </conditionalFormatting>
  <conditionalFormatting sqref="N95">
    <cfRule type="cellIs" dxfId="58" priority="563" stopIfTrue="1" operator="equal">
      <formula>"z"</formula>
    </cfRule>
  </conditionalFormatting>
  <conditionalFormatting sqref="N96">
    <cfRule type="cellIs" dxfId="57" priority="562" stopIfTrue="1" operator="equal">
      <formula>"z"</formula>
    </cfRule>
  </conditionalFormatting>
  <conditionalFormatting sqref="N102">
    <cfRule type="cellIs" dxfId="56" priority="561" stopIfTrue="1" operator="equal">
      <formula>"z"</formula>
    </cfRule>
  </conditionalFormatting>
  <conditionalFormatting sqref="N103">
    <cfRule type="cellIs" dxfId="55" priority="560" stopIfTrue="1" operator="equal">
      <formula>"z"</formula>
    </cfRule>
  </conditionalFormatting>
  <conditionalFormatting sqref="N100">
    <cfRule type="cellIs" dxfId="54" priority="559" stopIfTrue="1" operator="equal">
      <formula>"z"</formula>
    </cfRule>
  </conditionalFormatting>
  <conditionalFormatting sqref="N109">
    <cfRule type="cellIs" dxfId="53" priority="558" stopIfTrue="1" operator="equal">
      <formula>"z"</formula>
    </cfRule>
  </conditionalFormatting>
  <conditionalFormatting sqref="N110">
    <cfRule type="cellIs" dxfId="52" priority="557" stopIfTrue="1" operator="equal">
      <formula>"z"</formula>
    </cfRule>
  </conditionalFormatting>
  <conditionalFormatting sqref="N107">
    <cfRule type="cellIs" dxfId="51" priority="556" stopIfTrue="1" operator="equal">
      <formula>"z"</formula>
    </cfRule>
  </conditionalFormatting>
  <conditionalFormatting sqref="E115">
    <cfRule type="cellIs" dxfId="50" priority="555" stopIfTrue="1" operator="equal">
      <formula>"z"</formula>
    </cfRule>
  </conditionalFormatting>
  <conditionalFormatting sqref="N115">
    <cfRule type="cellIs" dxfId="49" priority="554" stopIfTrue="1" operator="equal">
      <formula>"z"</formula>
    </cfRule>
  </conditionalFormatting>
  <conditionalFormatting sqref="N118">
    <cfRule type="cellIs" dxfId="48" priority="553" stopIfTrue="1" operator="equal">
      <formula>"z"</formula>
    </cfRule>
  </conditionalFormatting>
  <conditionalFormatting sqref="N118">
    <cfRule type="cellIs" dxfId="47" priority="552" stopIfTrue="1" operator="equal">
      <formula>"z"</formula>
    </cfRule>
  </conditionalFormatting>
  <conditionalFormatting sqref="N117">
    <cfRule type="cellIs" dxfId="46" priority="551" stopIfTrue="1" operator="equal">
      <formula>"z"</formula>
    </cfRule>
  </conditionalFormatting>
  <conditionalFormatting sqref="N122">
    <cfRule type="cellIs" dxfId="45" priority="550" stopIfTrue="1" operator="equal">
      <formula>"z"</formula>
    </cfRule>
  </conditionalFormatting>
  <conditionalFormatting sqref="N124">
    <cfRule type="cellIs" dxfId="44" priority="549" stopIfTrue="1" operator="equal">
      <formula>"z"</formula>
    </cfRule>
  </conditionalFormatting>
  <conditionalFormatting sqref="N125">
    <cfRule type="cellIs" dxfId="43" priority="548" stopIfTrue="1" operator="equal">
      <formula>"z"</formula>
    </cfRule>
  </conditionalFormatting>
  <conditionalFormatting sqref="N129">
    <cfRule type="cellIs" dxfId="42" priority="547" stopIfTrue="1" operator="equal">
      <formula>"z"</formula>
    </cfRule>
  </conditionalFormatting>
  <conditionalFormatting sqref="N131">
    <cfRule type="cellIs" dxfId="41" priority="546" stopIfTrue="1" operator="equal">
      <formula>"z"</formula>
    </cfRule>
  </conditionalFormatting>
  <conditionalFormatting sqref="N132">
    <cfRule type="cellIs" dxfId="40" priority="545" stopIfTrue="1" operator="equal">
      <formula>"z"</formula>
    </cfRule>
  </conditionalFormatting>
  <conditionalFormatting sqref="N136">
    <cfRule type="cellIs" dxfId="39" priority="544" stopIfTrue="1" operator="equal">
      <formula>"z"</formula>
    </cfRule>
  </conditionalFormatting>
  <conditionalFormatting sqref="N138">
    <cfRule type="cellIs" dxfId="38" priority="543" stopIfTrue="1" operator="equal">
      <formula>"z"</formula>
    </cfRule>
  </conditionalFormatting>
  <conditionalFormatting sqref="N139">
    <cfRule type="cellIs" dxfId="37" priority="542" stopIfTrue="1" operator="equal">
      <formula>"z"</formula>
    </cfRule>
  </conditionalFormatting>
  <conditionalFormatting sqref="N143">
    <cfRule type="cellIs" dxfId="36" priority="541" stopIfTrue="1" operator="equal">
      <formula>"z"</formula>
    </cfRule>
  </conditionalFormatting>
  <conditionalFormatting sqref="N145">
    <cfRule type="cellIs" dxfId="35" priority="540" stopIfTrue="1" operator="equal">
      <formula>"z"</formula>
    </cfRule>
  </conditionalFormatting>
  <conditionalFormatting sqref="N146">
    <cfRule type="cellIs" dxfId="34" priority="539" stopIfTrue="1" operator="equal">
      <formula>"z"</formula>
    </cfRule>
  </conditionalFormatting>
  <conditionalFormatting sqref="N151">
    <cfRule type="cellIs" dxfId="33" priority="538" stopIfTrue="1" operator="equal">
      <formula>"z"</formula>
    </cfRule>
  </conditionalFormatting>
  <conditionalFormatting sqref="F162:M162">
    <cfRule type="cellIs" dxfId="32" priority="535" stopIfTrue="1" operator="equal">
      <formula>"z"</formula>
    </cfRule>
  </conditionalFormatting>
  <conditionalFormatting sqref="G158:M158">
    <cfRule type="cellIs" dxfId="31" priority="534" stopIfTrue="1" operator="equal">
      <formula>"z"</formula>
    </cfRule>
  </conditionalFormatting>
  <conditionalFormatting sqref="E162">
    <cfRule type="cellIs" dxfId="30" priority="533" stopIfTrue="1" operator="equal">
      <formula>"z"</formula>
    </cfRule>
  </conditionalFormatting>
  <conditionalFormatting sqref="E161">
    <cfRule type="cellIs" dxfId="29" priority="532" stopIfTrue="1" operator="equal">
      <formula>"z"</formula>
    </cfRule>
  </conditionalFormatting>
  <conditionalFormatting sqref="E160">
    <cfRule type="cellIs" dxfId="28" priority="531" stopIfTrue="1" operator="equal">
      <formula>"z"</formula>
    </cfRule>
  </conditionalFormatting>
  <conditionalFormatting sqref="N153">
    <cfRule type="cellIs" dxfId="27" priority="530" stopIfTrue="1" operator="equal">
      <formula>"z"</formula>
    </cfRule>
  </conditionalFormatting>
  <conditionalFormatting sqref="N154">
    <cfRule type="cellIs" dxfId="26" priority="529" stopIfTrue="1" operator="equal">
      <formula>"z"</formula>
    </cfRule>
  </conditionalFormatting>
  <conditionalFormatting sqref="N165">
    <cfRule type="cellIs" dxfId="25" priority="528" stopIfTrue="1" operator="equal">
      <formula>"z"</formula>
    </cfRule>
  </conditionalFormatting>
  <conditionalFormatting sqref="N165">
    <cfRule type="cellIs" dxfId="24" priority="526" stopIfTrue="1" operator="equal">
      <formula>"z"</formula>
    </cfRule>
  </conditionalFormatting>
  <conditionalFormatting sqref="N165">
    <cfRule type="cellIs" dxfId="23" priority="527" stopIfTrue="1" operator="equal">
      <formula>"z"</formula>
    </cfRule>
  </conditionalFormatting>
  <conditionalFormatting sqref="N167">
    <cfRule type="cellIs" dxfId="22" priority="525" stopIfTrue="1" operator="equal">
      <formula>"z"</formula>
    </cfRule>
  </conditionalFormatting>
  <conditionalFormatting sqref="N168">
    <cfRule type="cellIs" dxfId="21" priority="524" stopIfTrue="1" operator="equal">
      <formula>"z"</formula>
    </cfRule>
  </conditionalFormatting>
  <conditionalFormatting sqref="N172">
    <cfRule type="cellIs" dxfId="20" priority="523" stopIfTrue="1" operator="equal">
      <formula>"z"</formula>
    </cfRule>
  </conditionalFormatting>
  <conditionalFormatting sqref="N174">
    <cfRule type="cellIs" dxfId="19" priority="522" stopIfTrue="1" operator="equal">
      <formula>"z"</formula>
    </cfRule>
  </conditionalFormatting>
  <conditionalFormatting sqref="N175">
    <cfRule type="cellIs" dxfId="18" priority="521" stopIfTrue="1" operator="equal">
      <formula>"z"</formula>
    </cfRule>
  </conditionalFormatting>
  <conditionalFormatting sqref="N179">
    <cfRule type="cellIs" dxfId="17" priority="520" stopIfTrue="1" operator="equal">
      <formula>"z"</formula>
    </cfRule>
  </conditionalFormatting>
  <conditionalFormatting sqref="N181">
    <cfRule type="cellIs" dxfId="16" priority="519" stopIfTrue="1" operator="equal">
      <formula>"z"</formula>
    </cfRule>
  </conditionalFormatting>
  <conditionalFormatting sqref="N182">
    <cfRule type="cellIs" dxfId="15" priority="518" stopIfTrue="1" operator="equal">
      <formula>"z"</formula>
    </cfRule>
  </conditionalFormatting>
  <conditionalFormatting sqref="N58">
    <cfRule type="cellIs" dxfId="14" priority="517" stopIfTrue="1" operator="equal">
      <formula>"z"</formula>
    </cfRule>
  </conditionalFormatting>
  <conditionalFormatting sqref="E80">
    <cfRule type="cellIs" dxfId="13" priority="516" stopIfTrue="1" operator="equal">
      <formula>"z"</formula>
    </cfRule>
  </conditionalFormatting>
  <conditionalFormatting sqref="O94">
    <cfRule type="cellIs" dxfId="12" priority="515" stopIfTrue="1" operator="equal">
      <formula>"z"</formula>
    </cfRule>
  </conditionalFormatting>
  <conditionalFormatting sqref="N94">
    <cfRule type="cellIs" dxfId="11" priority="514" stopIfTrue="1" operator="equal">
      <formula>"z"</formula>
    </cfRule>
  </conditionalFormatting>
  <conditionalFormatting sqref="N101">
    <cfRule type="cellIs" dxfId="10" priority="513" stopIfTrue="1" operator="equal">
      <formula>"z"</formula>
    </cfRule>
  </conditionalFormatting>
  <conditionalFormatting sqref="O116">
    <cfRule type="cellIs" dxfId="9" priority="512" stopIfTrue="1" operator="equal">
      <formula>"z"</formula>
    </cfRule>
  </conditionalFormatting>
  <conditionalFormatting sqref="N116">
    <cfRule type="cellIs" dxfId="8" priority="511" stopIfTrue="1" operator="equal">
      <formula>"z"</formula>
    </cfRule>
  </conditionalFormatting>
  <conditionalFormatting sqref="O123">
    <cfRule type="cellIs" dxfId="7" priority="510" stopIfTrue="1" operator="equal">
      <formula>"z"</formula>
    </cfRule>
  </conditionalFormatting>
  <conditionalFormatting sqref="N123">
    <cfRule type="cellIs" dxfId="6" priority="509" stopIfTrue="1" operator="equal">
      <formula>"z"</formula>
    </cfRule>
  </conditionalFormatting>
  <conditionalFormatting sqref="N130">
    <cfRule type="cellIs" dxfId="5" priority="508" stopIfTrue="1" operator="equal">
      <formula>"z"</formula>
    </cfRule>
  </conditionalFormatting>
  <conditionalFormatting sqref="N144">
    <cfRule type="cellIs" dxfId="4" priority="507" stopIfTrue="1" operator="equal">
      <formula>"z"</formula>
    </cfRule>
  </conditionalFormatting>
  <conditionalFormatting sqref="O144">
    <cfRule type="cellIs" dxfId="3" priority="506" stopIfTrue="1" operator="equal">
      <formula>"z"</formula>
    </cfRule>
  </conditionalFormatting>
  <conditionalFormatting sqref="P144">
    <cfRule type="cellIs" dxfId="2" priority="505" stopIfTrue="1" operator="equal">
      <formula>"z"</formula>
    </cfRule>
  </conditionalFormatting>
  <conditionalFormatting sqref="N173">
    <cfRule type="cellIs" dxfId="1" priority="504" stopIfTrue="1" operator="equal">
      <formula>"z"</formula>
    </cfRule>
  </conditionalFormatting>
  <conditionalFormatting sqref="N180">
    <cfRule type="cellIs" dxfId="0" priority="503" stopIfTrue="1" operator="equal">
      <formula>"z"</formula>
    </cfRule>
  </conditionalFormatting>
  <hyperlinks>
    <hyperlink ref="O87" location="FTACOMPANHAMENTOS!A34" display="A"/>
    <hyperlink ref="O166" location="FTACOMPANHAMENTOS!A283" tooltip="Ficha Técnica" display="A"/>
    <hyperlink ref="N89" location="FTSOBREMESAS!A233" tooltip="Ficha Técnica" display="FT"/>
    <hyperlink ref="N87" location="'FTPRATOS VEG'!A433" display="V"/>
    <hyperlink ref="N166" location="'FTPRATOS VEG'!A258" tooltip="Ficha Técnica" display="V"/>
    <hyperlink ref="N108" location="'FTPRATOS VEG'!A733" tooltip="Ficha Técnica" display="FT"/>
    <hyperlink ref="N152" location="'FTPRATOS VEG'!A583" tooltip="Ficha Técnica" display="V"/>
    <hyperlink ref="O152" location="FTACOMPANHAMENTOS!A134" tooltip="Ficha Técnica" display="A"/>
    <hyperlink ref="N137" location="'FTPRATOS VEG'!A808" tooltip="Ficha Técnica" display="V"/>
    <hyperlink ref="N80" location="'FTPRATOS VEG'!A183" tooltip="Ficha Técnica" display="V"/>
    <hyperlink ref="O80" location="FTACOMPANHAMENTOS!A208" tooltip="Ficha Técnica" display="A"/>
    <hyperlink ref="O137" location="FTACOMPANHAMENTOS!A134" tooltip="Ficha Técnica" display="A"/>
    <hyperlink ref="N72" location="'FTPRATOS VEG'!A133" tooltip="Ficha Técnica" display="V"/>
    <hyperlink ref="O72" location="FTACOMPANHAMENTOS!A208" tooltip="Ficha Técnica" display="A"/>
    <hyperlink ref="O65" location="FTACOMPANHAMENTOS!A84" tooltip="Ficha Técnica" display="A"/>
    <hyperlink ref="N65" location="'FTPRATOS VEG'!A383" tooltip="Ficha Técnica" display="V"/>
    <hyperlink ref="N51" location="'FTPRATOS VEG'!A683" tooltip="Ficha Técnica" display="FT"/>
    <hyperlink ref="N50" location="FTSOPAS!A58" tooltip="Ficha Técnica" display="FTSOPAS!A58"/>
    <hyperlink ref="N52" location="FTHORTÍCOLAS!A8" tooltip="Ficha Técnica" display="FT"/>
    <hyperlink ref="N57" location="FTSOPAS!A108" tooltip="Ficha Técnica" display="FT"/>
    <hyperlink ref="N59" location="FTHORTÍCOLAS!A8" tooltip="Ficha Técnica" display="FT"/>
    <hyperlink ref="N64" location="FTSOPAS!A383" tooltip="Ficha Técnica" display="FT"/>
    <hyperlink ref="N66" location="FTHORTÍCOLAS!A8" tooltip="Ficha Técnica" display="FT"/>
    <hyperlink ref="N71" location="FTSOPAS!A408" tooltip="Ficha Técnica" display="FT"/>
    <hyperlink ref="N73" location="FTHORTÍCOLAS!A8" tooltip="Ficha Técnica" display="FT"/>
    <hyperlink ref="N79" location="FTSOPAS!A258" display="FT"/>
    <hyperlink ref="N86" location="FTSOPAS!A283" tooltip="Ficha Técnica" display="FT"/>
    <hyperlink ref="N53" location="FTSOBREMESAS!A233" tooltip="Ficha Técnica" display="FT"/>
    <hyperlink ref="N88" location="FTHORTÍCOLAS!A8" tooltip="Ficha Técnica" display="FT"/>
    <hyperlink ref="N81" location="FTHORTÍCOLAS!A8" tooltip="Ficha Técnica" display="FT"/>
    <hyperlink ref="N60" location="FTSOBREMESAS!A208" tooltip="Ficha Técnica" display="FT"/>
    <hyperlink ref="N67" location="FTSOBREMESAS!A208" tooltip="Ficha Técnica" display="FT"/>
    <hyperlink ref="N74" location="FTSOBREMESAS!A208" tooltip="Ficha Técnica" display="FT"/>
    <hyperlink ref="N82" location="FTSOBREMESAS!A208" tooltip="Ficha Técnica" display="FT"/>
    <hyperlink ref="N93" location="FTSOPAS!A233" tooltip="Ficha Técnica" display="FT"/>
    <hyperlink ref="N95" location="FTHORTÍCOLAS!A8" tooltip="Ficha Técnica" display="FT"/>
    <hyperlink ref="N96" location="FTSOBREMESAS!A208" tooltip="Ficha Técnica" display="FT"/>
    <hyperlink ref="N102" location="FTHORTÍCOLAS!A8" tooltip="Ficha Técnica" display="FT"/>
    <hyperlink ref="N103" location="FTSOBREMESAS!A183" tooltip="Ficha Técnica" display="FT"/>
    <hyperlink ref="N100" location="FTSOPAS!A158" tooltip="Ficha Técnica" display="FT"/>
    <hyperlink ref="N109" location="FTHORTÍCOLAS!A8" tooltip="Ficha Técnica" display="FT"/>
    <hyperlink ref="N110" location="FTSOBREMESAS!A208" tooltip="Ficha Técnica" display="FT"/>
    <hyperlink ref="N107" location="FTSOPAS!A183" tooltip="Ficha Técnica" display="FT"/>
    <hyperlink ref="N115" location="FTSOPAS!A33" tooltip="Ficha Técnica" display="FT"/>
    <hyperlink ref="N118" location="FTSOBREMESAS!A158" tooltip="Ficha Técnica" display="FT"/>
    <hyperlink ref="N117" location="FTHORTÍCOLAS!A8" tooltip="Ficha Técnica" display="FT"/>
    <hyperlink ref="N122" location="FTSOPAS!A408" tooltip="Ficha Técnica" display="FT"/>
    <hyperlink ref="N124" location="FTHORTÍCOLAS!A8" tooltip="Ficha Técnica" display="FT"/>
    <hyperlink ref="N125" location="FTSOBREMESAS!A208" tooltip="Ficha Técnica" display="FT"/>
    <hyperlink ref="N129" location="FTSOPAS!A508" tooltip="Ficha Técnica" display="FT"/>
    <hyperlink ref="N131" location="FTHORTÍCOLAS!A1" tooltip="Ficha Técnica" display="FT"/>
    <hyperlink ref="N132" location="FTSOBREMESAS!A233" tooltip="Ficha Técnica" display="FT"/>
    <hyperlink ref="N136" location="FTSOPAS!A558" tooltip="Ficha Técnica" display="FT"/>
    <hyperlink ref="N138" location="FTHORTÍCOLAS!A8" tooltip="Ficha Técnica" display="FT"/>
    <hyperlink ref="N139" location="FTSOBREMESAS!A208" tooltip="Ficha Técnica" display="FT"/>
    <hyperlink ref="N143" location="FTSOPAS!A83" display="FT"/>
    <hyperlink ref="N145" location="FTHORTÍCOLAS!A8" tooltip="Ficha Técnica" display="FT"/>
    <hyperlink ref="N146" location="FTSOBREMESAS!A208" tooltip="Ficha Técnica" display="FT"/>
    <hyperlink ref="N151" location="FTSOPAS!A233" tooltip="Ficha Técnica" display="FT"/>
    <hyperlink ref="N153" location="FTHORTÍCOLAS!A8" tooltip="Ficha Técnica" display="FT"/>
    <hyperlink ref="N154" location="FTSOBREMESAS!A208" tooltip="Ficha Técnica" display="FT"/>
    <hyperlink ref="N165" location="FTSOPAS!A283" tooltip="Ficha Técnica" display="FT"/>
    <hyperlink ref="N167" location="FTHORTÍCOLAS!A8" tooltip="Ficha Técnica" display="FT"/>
    <hyperlink ref="N168" location="FTSOBREMESAS!A208" tooltip="Ficha Técnica" display="FT"/>
    <hyperlink ref="N172" location="FTSOPAS!A158" tooltip="Ficha Técnica" display="FT"/>
    <hyperlink ref="N174" location="FTHORTÍCOLAS!A1" tooltip="Ficha Técnica" display="FT"/>
    <hyperlink ref="N175" location="FTSOBREMESAS!A233" tooltip="Ficha Técnica" display="FT"/>
    <hyperlink ref="N179" location="FTSOPAS!A583" tooltip="Ficha Técnica" display="FT"/>
    <hyperlink ref="N181" location="FTHORTÍCOLAS!A8" tooltip="Ficha Técnica" display="FT"/>
    <hyperlink ref="N182" location="FTSOBREMESAS!A208" tooltip="Ficha Técnica" display="FT"/>
    <hyperlink ref="O58" location="FTACOMPANHAMENTOS!A134" tooltip="Ficha Técnica" display="A"/>
    <hyperlink ref="N58" location="'FTPRATOS VEG'!A133" tooltip="Ficha Técnica" display="V"/>
    <hyperlink ref="O94" location="FTACOMPANHAMENTOS!A184" display="A"/>
    <hyperlink ref="N94" location="'FTPRATOS VEG'!A909" display="V"/>
    <hyperlink ref="N101" location="'FTPRATOS VEG'!A58" tooltip="Ficha Técnica" display="FT"/>
    <hyperlink ref="O116" location="FTACOMPANHAMENTOS!A258" display="A"/>
    <hyperlink ref="N116" location="'FTPRATOS VEG'!A408" display="V"/>
    <hyperlink ref="O123" location="FTACOMPANHAMENTOS!A208" display="A"/>
    <hyperlink ref="N123" location="'FTPRATOS VEG'!A208" display="V"/>
    <hyperlink ref="N130" location="'FTPRATOS VEG'!A783" tooltip="Ficha Técnica" display="FT"/>
    <hyperlink ref="N144" location="'FTPRATOS VEG'!A558" tooltip="Ficha Técnica" display="V"/>
    <hyperlink ref="O144" location="FTACOMPANHAMENTOS!A9" tooltip="Ficha Técnica" display="A"/>
    <hyperlink ref="P144" location="FTHORTÍCOLAS!A83" tooltip="Ficha Técnica" display="H"/>
    <hyperlink ref="N173" location="'FTPRATOS VEG'!A833" tooltip="Ficha Técnica" display="FT"/>
    <hyperlink ref="N180" location="'FTPRATOS VEG'!A608" tooltip="Ficha Técnica" display="FT"/>
  </hyperlinks>
  <printOptions horizontalCentered="1" verticalCentered="1"/>
  <pageMargins left="0" right="0" top="0.19685039370078741" bottom="0" header="0" footer="0"/>
  <pageSetup paperSize="9" scale="70" fitToHeight="0" orientation="portrait" r:id="rId1"/>
  <headerFooter alignWithMargins="0"/>
  <rowBreaks count="3" manualBreakCount="3">
    <brk id="76" max="13" man="1"/>
    <brk id="112" max="13" man="1"/>
    <brk id="148" max="13" man="1"/>
  </rowBreaks>
  <colBreaks count="1" manualBreakCount="1">
    <brk id="14"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P655"/>
  <sheetViews>
    <sheetView view="pageBreakPreview" topLeftCell="A604" zoomScaleNormal="70" zoomScaleSheetLayoutView="100" workbookViewId="0">
      <selection activeCell="A158" sqref="A158"/>
    </sheetView>
  </sheetViews>
  <sheetFormatPr defaultColWidth="8.7109375" defaultRowHeight="12.75"/>
  <cols>
    <col min="1" max="1" width="6.42578125" style="45" customWidth="1"/>
    <col min="2" max="2" width="23.85546875" customWidth="1"/>
    <col min="3" max="3" width="1.140625" customWidth="1"/>
    <col min="4" max="4" width="28.7109375" customWidth="1"/>
    <col min="5" max="8" width="9.7109375" style="50" customWidth="1"/>
    <col min="9" max="9" width="1.28515625" customWidth="1"/>
    <col min="10" max="14" width="8.42578125" customWidth="1"/>
    <col min="17" max="17" width="9.140625" customWidth="1"/>
  </cols>
  <sheetData>
    <row r="2" spans="1:16">
      <c r="D2" s="47" t="s">
        <v>115</v>
      </c>
    </row>
    <row r="4" spans="1:16">
      <c r="E4" s="427" t="s">
        <v>302</v>
      </c>
      <c r="F4" s="427"/>
      <c r="G4" s="427"/>
      <c r="H4" s="427"/>
    </row>
    <row r="5" spans="1:16">
      <c r="B5" s="43"/>
      <c r="C5" s="44"/>
      <c r="D5" s="43"/>
      <c r="I5" s="43"/>
      <c r="J5" s="43"/>
      <c r="K5" s="43"/>
      <c r="L5" s="43"/>
      <c r="M5" s="43"/>
      <c r="N5" s="43"/>
    </row>
    <row r="6" spans="1:16" ht="12.75" customHeight="1">
      <c r="A6" s="427" t="s">
        <v>98</v>
      </c>
      <c r="B6" s="429" t="s">
        <v>99</v>
      </c>
      <c r="C6" s="109"/>
      <c r="D6" s="429" t="s">
        <v>32</v>
      </c>
      <c r="E6" s="427" t="s">
        <v>303</v>
      </c>
      <c r="F6" s="427" t="s">
        <v>304</v>
      </c>
      <c r="G6" s="431" t="s">
        <v>305</v>
      </c>
      <c r="H6" s="427" t="s">
        <v>306</v>
      </c>
      <c r="I6" s="53"/>
      <c r="J6" s="427" t="s">
        <v>33</v>
      </c>
      <c r="K6" s="427"/>
      <c r="L6" s="427"/>
      <c r="M6" s="427"/>
      <c r="N6" s="427"/>
    </row>
    <row r="7" spans="1:16">
      <c r="A7" s="428"/>
      <c r="B7" s="430"/>
      <c r="C7" s="109"/>
      <c r="D7" s="430"/>
      <c r="E7" s="428"/>
      <c r="F7" s="428"/>
      <c r="G7" s="432"/>
      <c r="H7" s="428"/>
      <c r="I7" s="54"/>
      <c r="J7" s="428"/>
      <c r="K7" s="428"/>
      <c r="L7" s="428"/>
      <c r="M7" s="428"/>
      <c r="N7" s="428"/>
    </row>
    <row r="8" spans="1:16" ht="25.5">
      <c r="A8" s="181" t="s">
        <v>200</v>
      </c>
      <c r="B8" s="415" t="s">
        <v>10</v>
      </c>
      <c r="C8" s="110"/>
      <c r="D8" s="287" t="s">
        <v>314</v>
      </c>
      <c r="E8" s="149" t="s">
        <v>315</v>
      </c>
      <c r="F8" s="149" t="s">
        <v>315</v>
      </c>
      <c r="G8" s="149" t="s">
        <v>316</v>
      </c>
      <c r="H8" s="149" t="s">
        <v>316</v>
      </c>
      <c r="I8" s="47"/>
      <c r="J8" s="418" t="s">
        <v>445</v>
      </c>
      <c r="K8" s="419"/>
      <c r="L8" s="419"/>
      <c r="M8" s="419"/>
      <c r="N8" s="420"/>
      <c r="P8" s="44"/>
    </row>
    <row r="9" spans="1:16">
      <c r="B9" s="416"/>
      <c r="C9" s="112"/>
      <c r="D9" s="288" t="s">
        <v>118</v>
      </c>
      <c r="E9" s="108">
        <v>60</v>
      </c>
      <c r="F9" s="108">
        <v>60</v>
      </c>
      <c r="G9" s="108">
        <v>80</v>
      </c>
      <c r="H9" s="108">
        <v>80</v>
      </c>
      <c r="I9" s="43"/>
      <c r="J9" s="421"/>
      <c r="K9" s="422"/>
      <c r="L9" s="422"/>
      <c r="M9" s="422"/>
      <c r="N9" s="423"/>
    </row>
    <row r="10" spans="1:16">
      <c r="B10" s="416"/>
      <c r="C10" s="112"/>
      <c r="D10" s="288" t="s">
        <v>381</v>
      </c>
      <c r="E10" s="108">
        <v>40</v>
      </c>
      <c r="F10" s="108">
        <v>40</v>
      </c>
      <c r="G10" s="108">
        <v>50</v>
      </c>
      <c r="H10" s="108">
        <v>50</v>
      </c>
      <c r="I10" s="43"/>
      <c r="J10" s="421"/>
      <c r="K10" s="422"/>
      <c r="L10" s="422"/>
      <c r="M10" s="422"/>
      <c r="N10" s="423"/>
    </row>
    <row r="11" spans="1:16">
      <c r="B11" s="416"/>
      <c r="C11" s="112"/>
      <c r="D11" s="288" t="s">
        <v>36</v>
      </c>
      <c r="E11" s="108">
        <v>1.2</v>
      </c>
      <c r="F11" s="108">
        <v>1.5</v>
      </c>
      <c r="G11" s="108">
        <v>2</v>
      </c>
      <c r="H11" s="108">
        <v>2</v>
      </c>
      <c r="I11" s="43"/>
      <c r="J11" s="421"/>
      <c r="K11" s="422"/>
      <c r="L11" s="422"/>
      <c r="M11" s="422"/>
      <c r="N11" s="423"/>
    </row>
    <row r="12" spans="1:16">
      <c r="B12" s="416"/>
      <c r="C12" s="112"/>
      <c r="D12" s="288" t="s">
        <v>121</v>
      </c>
      <c r="E12" s="108">
        <v>40</v>
      </c>
      <c r="F12" s="108">
        <v>40</v>
      </c>
      <c r="G12" s="108">
        <v>60</v>
      </c>
      <c r="H12" s="108">
        <v>60</v>
      </c>
      <c r="I12" s="43"/>
      <c r="J12" s="421"/>
      <c r="K12" s="422"/>
      <c r="L12" s="422"/>
      <c r="M12" s="422"/>
      <c r="N12" s="423"/>
    </row>
    <row r="13" spans="1:16">
      <c r="B13" s="416"/>
      <c r="C13" s="112"/>
      <c r="D13" s="288" t="s">
        <v>38</v>
      </c>
      <c r="E13" s="108">
        <v>20</v>
      </c>
      <c r="F13" s="108">
        <v>20</v>
      </c>
      <c r="G13" s="108">
        <v>20</v>
      </c>
      <c r="H13" s="108">
        <v>20</v>
      </c>
      <c r="I13" s="43"/>
      <c r="J13" s="421"/>
      <c r="K13" s="422"/>
      <c r="L13" s="422"/>
      <c r="M13" s="422"/>
      <c r="N13" s="423"/>
    </row>
    <row r="14" spans="1:16">
      <c r="B14" s="416"/>
      <c r="C14" s="112"/>
      <c r="D14" s="288" t="s">
        <v>34</v>
      </c>
      <c r="E14" s="108">
        <v>1</v>
      </c>
      <c r="F14" s="108">
        <v>1</v>
      </c>
      <c r="G14" s="108">
        <v>1</v>
      </c>
      <c r="H14" s="108">
        <v>1</v>
      </c>
      <c r="I14" s="43"/>
      <c r="J14" s="421"/>
      <c r="K14" s="422"/>
      <c r="L14" s="422"/>
      <c r="M14" s="422"/>
      <c r="N14" s="423"/>
    </row>
    <row r="15" spans="1:16">
      <c r="B15" s="416"/>
      <c r="C15" s="112"/>
      <c r="D15" s="288" t="s">
        <v>35</v>
      </c>
      <c r="E15" s="108">
        <v>0.1</v>
      </c>
      <c r="F15" s="108">
        <v>0.1</v>
      </c>
      <c r="G15" s="108">
        <v>0.2</v>
      </c>
      <c r="H15" s="108">
        <v>0.2</v>
      </c>
      <c r="I15" s="43"/>
      <c r="J15" s="421"/>
      <c r="K15" s="422"/>
      <c r="L15" s="422"/>
      <c r="M15" s="422"/>
      <c r="N15" s="423"/>
    </row>
    <row r="16" spans="1:16">
      <c r="B16" s="416"/>
      <c r="C16" s="112"/>
      <c r="D16" s="288"/>
      <c r="E16" s="108"/>
      <c r="F16" s="108"/>
      <c r="G16" s="108"/>
      <c r="H16" s="108"/>
      <c r="I16" s="43"/>
      <c r="J16" s="421"/>
      <c r="K16" s="422"/>
      <c r="L16" s="422"/>
      <c r="M16" s="422"/>
      <c r="N16" s="423"/>
    </row>
    <row r="17" spans="1:14">
      <c r="B17" s="416"/>
      <c r="C17" s="112"/>
      <c r="D17" s="111"/>
      <c r="E17" s="108"/>
      <c r="F17" s="108"/>
      <c r="G17" s="108"/>
      <c r="H17" s="108"/>
      <c r="I17" s="43"/>
      <c r="J17" s="421"/>
      <c r="K17" s="422"/>
      <c r="L17" s="422"/>
      <c r="M17" s="422"/>
      <c r="N17" s="423"/>
    </row>
    <row r="18" spans="1:14">
      <c r="B18" s="416"/>
      <c r="C18" s="112"/>
      <c r="D18" s="111"/>
      <c r="E18" s="108"/>
      <c r="F18" s="108"/>
      <c r="G18" s="108"/>
      <c r="H18" s="108"/>
      <c r="I18" s="43"/>
      <c r="J18" s="421"/>
      <c r="K18" s="422"/>
      <c r="L18" s="422"/>
      <c r="M18" s="422"/>
      <c r="N18" s="423"/>
    </row>
    <row r="19" spans="1:14">
      <c r="B19" s="416"/>
      <c r="C19" s="112"/>
      <c r="D19" s="111"/>
      <c r="E19" s="108"/>
      <c r="F19" s="108"/>
      <c r="G19" s="108"/>
      <c r="H19" s="108"/>
      <c r="I19" s="43"/>
      <c r="J19" s="421"/>
      <c r="K19" s="422"/>
      <c r="L19" s="422"/>
      <c r="M19" s="422"/>
      <c r="N19" s="423"/>
    </row>
    <row r="20" spans="1:14">
      <c r="B20" s="416"/>
      <c r="C20" s="112"/>
      <c r="D20" s="111"/>
      <c r="E20" s="108"/>
      <c r="F20" s="108"/>
      <c r="G20" s="108"/>
      <c r="H20" s="108"/>
      <c r="I20" s="43"/>
      <c r="J20" s="421"/>
      <c r="K20" s="422"/>
      <c r="L20" s="422"/>
      <c r="M20" s="422"/>
      <c r="N20" s="423"/>
    </row>
    <row r="21" spans="1:14">
      <c r="B21" s="416"/>
      <c r="C21" s="112"/>
      <c r="D21" s="111"/>
      <c r="E21" s="108"/>
      <c r="F21" s="108"/>
      <c r="G21" s="108"/>
      <c r="H21" s="108"/>
      <c r="I21" s="43"/>
      <c r="J21" s="421"/>
      <c r="K21" s="422"/>
      <c r="L21" s="422"/>
      <c r="M21" s="422"/>
      <c r="N21" s="423"/>
    </row>
    <row r="22" spans="1:14">
      <c r="B22" s="416"/>
      <c r="C22" s="112"/>
      <c r="D22" s="111"/>
      <c r="E22" s="108"/>
      <c r="F22" s="108"/>
      <c r="G22" s="108"/>
      <c r="H22" s="108"/>
      <c r="I22" s="43"/>
      <c r="J22" s="421"/>
      <c r="K22" s="422"/>
      <c r="L22" s="422"/>
      <c r="M22" s="422"/>
      <c r="N22" s="423"/>
    </row>
    <row r="23" spans="1:14">
      <c r="B23" s="416"/>
      <c r="C23" s="112"/>
      <c r="D23" s="111"/>
      <c r="E23" s="108"/>
      <c r="F23" s="108"/>
      <c r="G23" s="108"/>
      <c r="H23" s="108"/>
      <c r="I23" s="43"/>
      <c r="J23" s="421"/>
      <c r="K23" s="422"/>
      <c r="L23" s="422"/>
      <c r="M23" s="422"/>
      <c r="N23" s="423"/>
    </row>
    <row r="24" spans="1:14">
      <c r="B24" s="416"/>
      <c r="C24" s="112"/>
      <c r="D24" s="111"/>
      <c r="E24" s="108"/>
      <c r="F24" s="108"/>
      <c r="G24" s="108"/>
      <c r="H24" s="108"/>
      <c r="I24" s="43"/>
      <c r="J24" s="421"/>
      <c r="K24" s="422"/>
      <c r="L24" s="422"/>
      <c r="M24" s="422"/>
      <c r="N24" s="423"/>
    </row>
    <row r="25" spans="1:14">
      <c r="B25" s="416"/>
      <c r="C25" s="112"/>
      <c r="D25" s="111"/>
      <c r="E25" s="108"/>
      <c r="F25" s="108"/>
      <c r="G25" s="108"/>
      <c r="H25" s="108"/>
      <c r="I25" s="43"/>
      <c r="J25" s="421"/>
      <c r="K25" s="422"/>
      <c r="L25" s="422"/>
      <c r="M25" s="422"/>
      <c r="N25" s="423"/>
    </row>
    <row r="26" spans="1:14">
      <c r="B26" s="416"/>
      <c r="C26" s="112"/>
      <c r="D26" s="111"/>
      <c r="E26" s="108"/>
      <c r="F26" s="108"/>
      <c r="G26" s="108"/>
      <c r="H26" s="108"/>
      <c r="I26" s="43"/>
      <c r="J26" s="421"/>
      <c r="K26" s="422"/>
      <c r="L26" s="422"/>
      <c r="M26" s="422"/>
      <c r="N26" s="423"/>
    </row>
    <row r="27" spans="1:14">
      <c r="B27" s="416"/>
      <c r="C27" s="112"/>
      <c r="D27" s="111"/>
      <c r="E27" s="108"/>
      <c r="F27" s="108"/>
      <c r="G27" s="108"/>
      <c r="H27" s="108"/>
      <c r="I27" s="43"/>
      <c r="J27" s="421"/>
      <c r="K27" s="422"/>
      <c r="L27" s="422"/>
      <c r="M27" s="422"/>
      <c r="N27" s="423"/>
    </row>
    <row r="28" spans="1:14">
      <c r="B28" s="417"/>
      <c r="C28" s="112"/>
      <c r="D28" s="113"/>
      <c r="E28" s="114"/>
      <c r="F28" s="115"/>
      <c r="G28" s="115"/>
      <c r="H28" s="115"/>
      <c r="I28" s="43"/>
      <c r="J28" s="424"/>
      <c r="K28" s="425"/>
      <c r="L28" s="425"/>
      <c r="M28" s="425"/>
      <c r="N28" s="426"/>
    </row>
    <row r="29" spans="1:14">
      <c r="B29" s="286"/>
      <c r="C29" s="112"/>
      <c r="D29" s="116"/>
      <c r="E29" s="117"/>
      <c r="F29" s="118"/>
      <c r="G29" s="118"/>
      <c r="H29" s="118"/>
      <c r="I29" s="43"/>
      <c r="J29" s="286"/>
      <c r="K29" s="286"/>
      <c r="L29" s="286"/>
      <c r="M29" s="286"/>
      <c r="N29" s="286"/>
    </row>
    <row r="30" spans="1:14">
      <c r="B30" s="119"/>
      <c r="C30" s="112"/>
      <c r="D30" s="120"/>
      <c r="E30" s="117"/>
      <c r="F30" s="117"/>
      <c r="G30" s="117"/>
      <c r="H30" s="117"/>
      <c r="I30" s="43"/>
      <c r="J30" s="43"/>
      <c r="K30" s="43"/>
      <c r="L30" s="43"/>
      <c r="M30" s="43"/>
      <c r="N30" s="43"/>
    </row>
    <row r="31" spans="1:14" ht="12.75" customHeight="1">
      <c r="A31" s="427" t="s">
        <v>98</v>
      </c>
      <c r="B31" s="429" t="s">
        <v>99</v>
      </c>
      <c r="C31" s="109"/>
      <c r="D31" s="429" t="s">
        <v>32</v>
      </c>
      <c r="E31" s="427" t="s">
        <v>303</v>
      </c>
      <c r="F31" s="427" t="s">
        <v>304</v>
      </c>
      <c r="G31" s="431" t="s">
        <v>305</v>
      </c>
      <c r="H31" s="427" t="s">
        <v>306</v>
      </c>
      <c r="I31" s="53"/>
      <c r="J31" s="427" t="s">
        <v>33</v>
      </c>
      <c r="K31" s="427"/>
      <c r="L31" s="427"/>
      <c r="M31" s="427"/>
      <c r="N31" s="427"/>
    </row>
    <row r="32" spans="1:14" ht="12.75" customHeight="1">
      <c r="A32" s="428"/>
      <c r="B32" s="430"/>
      <c r="C32" s="109"/>
      <c r="D32" s="430"/>
      <c r="E32" s="428"/>
      <c r="F32" s="428"/>
      <c r="G32" s="432"/>
      <c r="H32" s="428"/>
      <c r="I32" s="54"/>
      <c r="J32" s="428"/>
      <c r="K32" s="428"/>
      <c r="L32" s="428"/>
      <c r="M32" s="428"/>
      <c r="N32" s="428"/>
    </row>
    <row r="33" spans="1:14" ht="25.5">
      <c r="A33" s="181" t="s">
        <v>201</v>
      </c>
      <c r="B33" s="415" t="s">
        <v>379</v>
      </c>
      <c r="C33" s="110"/>
      <c r="D33" s="287" t="s">
        <v>314</v>
      </c>
      <c r="E33" s="149" t="s">
        <v>315</v>
      </c>
      <c r="F33" s="149" t="s">
        <v>315</v>
      </c>
      <c r="G33" s="149" t="s">
        <v>316</v>
      </c>
      <c r="H33" s="149" t="s">
        <v>316</v>
      </c>
      <c r="I33" s="47"/>
      <c r="J33" s="418" t="s">
        <v>444</v>
      </c>
      <c r="K33" s="419"/>
      <c r="L33" s="419"/>
      <c r="M33" s="419"/>
      <c r="N33" s="420"/>
    </row>
    <row r="34" spans="1:14">
      <c r="B34" s="416"/>
      <c r="C34" s="112"/>
      <c r="D34" s="111" t="s">
        <v>122</v>
      </c>
      <c r="E34" s="108">
        <v>60</v>
      </c>
      <c r="F34" s="108">
        <v>60</v>
      </c>
      <c r="G34" s="108">
        <v>60</v>
      </c>
      <c r="H34" s="108">
        <v>60</v>
      </c>
      <c r="I34" s="43"/>
      <c r="J34" s="421"/>
      <c r="K34" s="422"/>
      <c r="L34" s="422"/>
      <c r="M34" s="422"/>
      <c r="N34" s="423"/>
    </row>
    <row r="35" spans="1:14">
      <c r="B35" s="416"/>
      <c r="C35" s="112"/>
      <c r="D35" s="288" t="s">
        <v>381</v>
      </c>
      <c r="E35" s="108">
        <v>40</v>
      </c>
      <c r="F35" s="108">
        <v>40</v>
      </c>
      <c r="G35" s="108">
        <v>50</v>
      </c>
      <c r="H35" s="108">
        <v>50</v>
      </c>
      <c r="I35" s="43"/>
      <c r="J35" s="421"/>
      <c r="K35" s="422"/>
      <c r="L35" s="422"/>
      <c r="M35" s="422"/>
      <c r="N35" s="423"/>
    </row>
    <row r="36" spans="1:14">
      <c r="B36" s="416"/>
      <c r="C36" s="112"/>
      <c r="D36" s="288" t="s">
        <v>36</v>
      </c>
      <c r="E36" s="108">
        <v>1.2</v>
      </c>
      <c r="F36" s="108">
        <v>1.5</v>
      </c>
      <c r="G36" s="108">
        <v>2</v>
      </c>
      <c r="H36" s="108">
        <v>2</v>
      </c>
      <c r="I36" s="43"/>
      <c r="J36" s="421"/>
      <c r="K36" s="422"/>
      <c r="L36" s="422"/>
      <c r="M36" s="422"/>
      <c r="N36" s="423"/>
    </row>
    <row r="37" spans="1:14">
      <c r="B37" s="416"/>
      <c r="C37" s="112"/>
      <c r="D37" s="288" t="s">
        <v>34</v>
      </c>
      <c r="E37" s="108">
        <v>1</v>
      </c>
      <c r="F37" s="108">
        <v>1</v>
      </c>
      <c r="G37" s="108">
        <v>1</v>
      </c>
      <c r="H37" s="108">
        <v>1</v>
      </c>
      <c r="I37" s="43"/>
      <c r="J37" s="421"/>
      <c r="K37" s="422"/>
      <c r="L37" s="422"/>
      <c r="M37" s="422"/>
      <c r="N37" s="423"/>
    </row>
    <row r="38" spans="1:14">
      <c r="B38" s="416"/>
      <c r="C38" s="112"/>
      <c r="D38" s="288" t="s">
        <v>35</v>
      </c>
      <c r="E38" s="108">
        <v>0.1</v>
      </c>
      <c r="F38" s="108">
        <v>0.1</v>
      </c>
      <c r="G38" s="108">
        <v>0.2</v>
      </c>
      <c r="H38" s="108">
        <v>0.2</v>
      </c>
      <c r="I38" s="43"/>
      <c r="J38" s="421"/>
      <c r="K38" s="422"/>
      <c r="L38" s="422"/>
      <c r="M38" s="422"/>
      <c r="N38" s="423"/>
    </row>
    <row r="39" spans="1:14">
      <c r="B39" s="416"/>
      <c r="C39" s="112"/>
      <c r="D39" s="111"/>
      <c r="E39" s="108"/>
      <c r="F39" s="108"/>
      <c r="G39" s="108"/>
      <c r="H39" s="108"/>
      <c r="I39" s="43"/>
      <c r="J39" s="421"/>
      <c r="K39" s="422"/>
      <c r="L39" s="422"/>
      <c r="M39" s="422"/>
      <c r="N39" s="423"/>
    </row>
    <row r="40" spans="1:14">
      <c r="B40" s="416"/>
      <c r="C40" s="112"/>
      <c r="D40" s="111" t="s">
        <v>376</v>
      </c>
      <c r="E40" s="108"/>
      <c r="F40" s="108"/>
      <c r="G40" s="108"/>
      <c r="H40" s="108"/>
      <c r="I40" s="43"/>
      <c r="J40" s="421"/>
      <c r="K40" s="422"/>
      <c r="L40" s="422"/>
      <c r="M40" s="422"/>
      <c r="N40" s="423"/>
    </row>
    <row r="41" spans="1:14">
      <c r="B41" s="416"/>
      <c r="C41" s="112"/>
      <c r="D41" s="111" t="s">
        <v>38</v>
      </c>
      <c r="E41" s="108">
        <v>20</v>
      </c>
      <c r="F41" s="108">
        <v>20</v>
      </c>
      <c r="G41" s="108">
        <v>20</v>
      </c>
      <c r="H41" s="108">
        <v>20</v>
      </c>
      <c r="I41" s="43"/>
      <c r="J41" s="421"/>
      <c r="K41" s="422"/>
      <c r="L41" s="422"/>
      <c r="M41" s="422"/>
      <c r="N41" s="423"/>
    </row>
    <row r="42" spans="1:14">
      <c r="B42" s="416"/>
      <c r="C42" s="112"/>
      <c r="D42" s="111" t="s">
        <v>377</v>
      </c>
      <c r="E42" s="108">
        <v>30</v>
      </c>
      <c r="F42" s="108">
        <v>30</v>
      </c>
      <c r="G42" s="108">
        <v>50</v>
      </c>
      <c r="H42" s="108">
        <v>50</v>
      </c>
      <c r="I42" s="43"/>
      <c r="J42" s="421"/>
      <c r="K42" s="422"/>
      <c r="L42" s="422"/>
      <c r="M42" s="422"/>
      <c r="N42" s="423"/>
    </row>
    <row r="43" spans="1:14">
      <c r="B43" s="416"/>
      <c r="C43" s="112"/>
      <c r="D43" s="111" t="s">
        <v>378</v>
      </c>
      <c r="E43" s="108">
        <v>60</v>
      </c>
      <c r="F43" s="108">
        <v>60</v>
      </c>
      <c r="G43" s="108">
        <v>100</v>
      </c>
      <c r="H43" s="108">
        <v>100</v>
      </c>
      <c r="I43" s="43"/>
      <c r="J43" s="421"/>
      <c r="K43" s="422"/>
      <c r="L43" s="422"/>
      <c r="M43" s="422"/>
      <c r="N43" s="423"/>
    </row>
    <row r="44" spans="1:14">
      <c r="B44" s="416"/>
      <c r="C44" s="112"/>
      <c r="D44" s="111"/>
      <c r="E44" s="108"/>
      <c r="F44" s="108"/>
      <c r="G44" s="108"/>
      <c r="H44" s="108"/>
      <c r="I44" s="43"/>
      <c r="J44" s="421"/>
      <c r="K44" s="422"/>
      <c r="L44" s="422"/>
      <c r="M44" s="422"/>
      <c r="N44" s="423"/>
    </row>
    <row r="45" spans="1:14">
      <c r="B45" s="416"/>
      <c r="C45" s="112"/>
      <c r="D45" s="111"/>
      <c r="E45" s="108"/>
      <c r="F45" s="108"/>
      <c r="G45" s="108"/>
      <c r="H45" s="108"/>
      <c r="I45" s="43"/>
      <c r="J45" s="421"/>
      <c r="K45" s="422"/>
      <c r="L45" s="422"/>
      <c r="M45" s="422"/>
      <c r="N45" s="423"/>
    </row>
    <row r="46" spans="1:14">
      <c r="B46" s="416"/>
      <c r="C46" s="112"/>
      <c r="D46" s="111"/>
      <c r="E46" s="108"/>
      <c r="F46" s="108"/>
      <c r="G46" s="108"/>
      <c r="H46" s="108"/>
      <c r="I46" s="43"/>
      <c r="J46" s="421"/>
      <c r="K46" s="422"/>
      <c r="L46" s="422"/>
      <c r="M46" s="422"/>
      <c r="N46" s="423"/>
    </row>
    <row r="47" spans="1:14">
      <c r="B47" s="416"/>
      <c r="C47" s="112"/>
      <c r="D47" s="111"/>
      <c r="E47" s="108"/>
      <c r="F47" s="108"/>
      <c r="G47" s="108"/>
      <c r="H47" s="108"/>
      <c r="I47" s="43"/>
      <c r="J47" s="421"/>
      <c r="K47" s="422"/>
      <c r="L47" s="422"/>
      <c r="M47" s="422"/>
      <c r="N47" s="423"/>
    </row>
    <row r="48" spans="1:14">
      <c r="B48" s="416"/>
      <c r="C48" s="112"/>
      <c r="D48" s="111"/>
      <c r="E48" s="108"/>
      <c r="F48" s="108"/>
      <c r="G48" s="108"/>
      <c r="H48" s="108"/>
      <c r="I48" s="43"/>
      <c r="J48" s="421"/>
      <c r="K48" s="422"/>
      <c r="L48" s="422"/>
      <c r="M48" s="422"/>
      <c r="N48" s="423"/>
    </row>
    <row r="49" spans="1:14">
      <c r="B49" s="416"/>
      <c r="C49" s="112"/>
      <c r="D49" s="111"/>
      <c r="E49" s="108"/>
      <c r="F49" s="108"/>
      <c r="G49" s="108"/>
      <c r="H49" s="108"/>
      <c r="I49" s="43"/>
      <c r="J49" s="421"/>
      <c r="K49" s="422"/>
      <c r="L49" s="422"/>
      <c r="M49" s="422"/>
      <c r="N49" s="423"/>
    </row>
    <row r="50" spans="1:14">
      <c r="B50" s="416"/>
      <c r="C50" s="112"/>
      <c r="D50" s="111"/>
      <c r="E50" s="108"/>
      <c r="F50" s="108"/>
      <c r="G50" s="108"/>
      <c r="H50" s="108"/>
      <c r="I50" s="43"/>
      <c r="J50" s="421"/>
      <c r="K50" s="422"/>
      <c r="L50" s="422"/>
      <c r="M50" s="422"/>
      <c r="N50" s="423"/>
    </row>
    <row r="51" spans="1:14">
      <c r="B51" s="416"/>
      <c r="C51" s="112"/>
      <c r="D51" s="111"/>
      <c r="E51" s="108"/>
      <c r="F51" s="108"/>
      <c r="G51" s="108"/>
      <c r="H51" s="108"/>
      <c r="I51" s="43"/>
      <c r="J51" s="421"/>
      <c r="K51" s="422"/>
      <c r="L51" s="422"/>
      <c r="M51" s="422"/>
      <c r="N51" s="423"/>
    </row>
    <row r="52" spans="1:14">
      <c r="B52" s="416"/>
      <c r="C52" s="112"/>
      <c r="D52" s="111"/>
      <c r="E52" s="108"/>
      <c r="F52" s="108"/>
      <c r="G52" s="108"/>
      <c r="H52" s="108"/>
      <c r="I52" s="43"/>
      <c r="J52" s="421"/>
      <c r="K52" s="422"/>
      <c r="L52" s="422"/>
      <c r="M52" s="422"/>
      <c r="N52" s="423"/>
    </row>
    <row r="53" spans="1:14">
      <c r="B53" s="417"/>
      <c r="C53" s="112"/>
      <c r="D53" s="113"/>
      <c r="E53" s="114"/>
      <c r="F53" s="108"/>
      <c r="G53" s="108"/>
      <c r="H53" s="108"/>
      <c r="I53" s="43"/>
      <c r="J53" s="424"/>
      <c r="K53" s="425"/>
      <c r="L53" s="425"/>
      <c r="M53" s="425"/>
      <c r="N53" s="426"/>
    </row>
    <row r="54" spans="1:14">
      <c r="B54" s="286"/>
      <c r="C54" s="112"/>
      <c r="D54" s="116"/>
      <c r="E54" s="117"/>
      <c r="F54" s="118"/>
      <c r="G54" s="118"/>
      <c r="H54" s="118"/>
      <c r="I54" s="43"/>
      <c r="J54" s="286"/>
      <c r="K54" s="286"/>
      <c r="L54" s="286"/>
      <c r="M54" s="286"/>
      <c r="N54" s="286"/>
    </row>
    <row r="55" spans="1:14">
      <c r="B55" s="119"/>
      <c r="C55" s="112"/>
      <c r="D55" s="120"/>
      <c r="E55" s="117"/>
      <c r="F55" s="117"/>
      <c r="G55" s="117"/>
      <c r="H55" s="117"/>
      <c r="I55" s="43"/>
      <c r="J55" s="43"/>
      <c r="K55" s="43"/>
      <c r="L55" s="43"/>
      <c r="M55" s="43"/>
      <c r="N55" s="43"/>
    </row>
    <row r="56" spans="1:14" ht="12.75" customHeight="1">
      <c r="A56" s="427" t="s">
        <v>98</v>
      </c>
      <c r="B56" s="429" t="s">
        <v>99</v>
      </c>
      <c r="C56" s="109"/>
      <c r="D56" s="429" t="s">
        <v>32</v>
      </c>
      <c r="E56" s="427" t="s">
        <v>303</v>
      </c>
      <c r="F56" s="427" t="s">
        <v>304</v>
      </c>
      <c r="G56" s="431" t="s">
        <v>305</v>
      </c>
      <c r="H56" s="427" t="s">
        <v>306</v>
      </c>
      <c r="I56" s="53"/>
      <c r="J56" s="427" t="s">
        <v>33</v>
      </c>
      <c r="K56" s="427"/>
      <c r="L56" s="427"/>
      <c r="M56" s="427"/>
      <c r="N56" s="427"/>
    </row>
    <row r="57" spans="1:14">
      <c r="A57" s="428"/>
      <c r="B57" s="430"/>
      <c r="C57" s="109"/>
      <c r="D57" s="430"/>
      <c r="E57" s="428"/>
      <c r="F57" s="428"/>
      <c r="G57" s="432"/>
      <c r="H57" s="428"/>
      <c r="I57" s="54"/>
      <c r="J57" s="428"/>
      <c r="K57" s="428"/>
      <c r="L57" s="428"/>
      <c r="M57" s="428"/>
      <c r="N57" s="428"/>
    </row>
    <row r="58" spans="1:14" ht="25.5">
      <c r="A58" s="181" t="s">
        <v>202</v>
      </c>
      <c r="B58" s="415" t="s">
        <v>9</v>
      </c>
      <c r="C58" s="110"/>
      <c r="D58" s="287" t="s">
        <v>314</v>
      </c>
      <c r="E58" s="149" t="s">
        <v>315</v>
      </c>
      <c r="F58" s="149" t="s">
        <v>315</v>
      </c>
      <c r="G58" s="149" t="s">
        <v>316</v>
      </c>
      <c r="H58" s="149" t="s">
        <v>316</v>
      </c>
      <c r="I58" s="47"/>
      <c r="J58" s="418" t="s">
        <v>443</v>
      </c>
      <c r="K58" s="419"/>
      <c r="L58" s="419"/>
      <c r="M58" s="419"/>
      <c r="N58" s="420"/>
    </row>
    <row r="59" spans="1:14">
      <c r="B59" s="416"/>
      <c r="C59" s="112"/>
      <c r="D59" s="288" t="s">
        <v>118</v>
      </c>
      <c r="E59" s="108">
        <v>60</v>
      </c>
      <c r="F59" s="108">
        <v>60</v>
      </c>
      <c r="G59" s="108">
        <v>80</v>
      </c>
      <c r="H59" s="108">
        <v>80</v>
      </c>
      <c r="I59" s="43"/>
      <c r="J59" s="421"/>
      <c r="K59" s="422"/>
      <c r="L59" s="422"/>
      <c r="M59" s="422"/>
      <c r="N59" s="423"/>
    </row>
    <row r="60" spans="1:14">
      <c r="B60" s="416"/>
      <c r="C60" s="112"/>
      <c r="D60" s="288" t="s">
        <v>381</v>
      </c>
      <c r="E60" s="108">
        <v>40</v>
      </c>
      <c r="F60" s="108">
        <v>40</v>
      </c>
      <c r="G60" s="108">
        <v>50</v>
      </c>
      <c r="H60" s="108">
        <v>50</v>
      </c>
      <c r="I60" s="43"/>
      <c r="J60" s="421"/>
      <c r="K60" s="422"/>
      <c r="L60" s="422"/>
      <c r="M60" s="422"/>
      <c r="N60" s="423"/>
    </row>
    <row r="61" spans="1:14">
      <c r="B61" s="416"/>
      <c r="C61" s="112"/>
      <c r="D61" s="288" t="s">
        <v>36</v>
      </c>
      <c r="E61" s="108">
        <v>1.2</v>
      </c>
      <c r="F61" s="108">
        <v>1.5</v>
      </c>
      <c r="G61" s="108">
        <v>2</v>
      </c>
      <c r="H61" s="108">
        <v>2</v>
      </c>
      <c r="I61" s="43"/>
      <c r="J61" s="421"/>
      <c r="K61" s="422"/>
      <c r="L61" s="422"/>
      <c r="M61" s="422"/>
      <c r="N61" s="423"/>
    </row>
    <row r="62" spans="1:14">
      <c r="B62" s="416"/>
      <c r="C62" s="112"/>
      <c r="D62" s="111" t="s">
        <v>380</v>
      </c>
      <c r="E62" s="108">
        <v>80</v>
      </c>
      <c r="F62" s="108">
        <v>80</v>
      </c>
      <c r="G62" s="108">
        <v>100</v>
      </c>
      <c r="H62" s="108">
        <v>100</v>
      </c>
      <c r="I62" s="43"/>
      <c r="J62" s="421"/>
      <c r="K62" s="422"/>
      <c r="L62" s="422"/>
      <c r="M62" s="422"/>
      <c r="N62" s="423"/>
    </row>
    <row r="63" spans="1:14">
      <c r="B63" s="416"/>
      <c r="C63" s="112"/>
      <c r="D63" s="288" t="s">
        <v>34</v>
      </c>
      <c r="E63" s="108">
        <v>1</v>
      </c>
      <c r="F63" s="108">
        <v>1</v>
      </c>
      <c r="G63" s="108">
        <v>1</v>
      </c>
      <c r="H63" s="108">
        <v>1</v>
      </c>
      <c r="I63" s="43"/>
      <c r="J63" s="421"/>
      <c r="K63" s="422"/>
      <c r="L63" s="422"/>
      <c r="M63" s="422"/>
      <c r="N63" s="423"/>
    </row>
    <row r="64" spans="1:14">
      <c r="B64" s="416"/>
      <c r="C64" s="112"/>
      <c r="D64" s="288" t="s">
        <v>35</v>
      </c>
      <c r="E64" s="108">
        <v>0.1</v>
      </c>
      <c r="F64" s="108">
        <v>0.1</v>
      </c>
      <c r="G64" s="108">
        <v>0.2</v>
      </c>
      <c r="H64" s="108">
        <v>0.2</v>
      </c>
      <c r="I64" s="43"/>
      <c r="J64" s="421"/>
      <c r="K64" s="422"/>
      <c r="L64" s="422"/>
      <c r="M64" s="422"/>
      <c r="N64" s="423"/>
    </row>
    <row r="65" spans="2:14">
      <c r="B65" s="416"/>
      <c r="C65" s="112"/>
      <c r="D65" s="111"/>
      <c r="E65" s="108"/>
      <c r="F65" s="108"/>
      <c r="G65" s="108"/>
      <c r="H65" s="108"/>
      <c r="I65" s="43"/>
      <c r="J65" s="421"/>
      <c r="K65" s="422"/>
      <c r="L65" s="422"/>
      <c r="M65" s="422"/>
      <c r="N65" s="423"/>
    </row>
    <row r="66" spans="2:14">
      <c r="B66" s="416"/>
      <c r="C66" s="112"/>
      <c r="D66" s="111"/>
      <c r="E66" s="108"/>
      <c r="F66" s="108"/>
      <c r="G66" s="108"/>
      <c r="H66" s="108"/>
      <c r="I66" s="43"/>
      <c r="J66" s="421"/>
      <c r="K66" s="422"/>
      <c r="L66" s="422"/>
      <c r="M66" s="422"/>
      <c r="N66" s="423"/>
    </row>
    <row r="67" spans="2:14">
      <c r="B67" s="416"/>
      <c r="C67" s="112"/>
      <c r="D67" s="111"/>
      <c r="E67" s="108"/>
      <c r="F67" s="108"/>
      <c r="G67" s="108"/>
      <c r="H67" s="108"/>
      <c r="I67" s="43"/>
      <c r="J67" s="421"/>
      <c r="K67" s="422"/>
      <c r="L67" s="422"/>
      <c r="M67" s="422"/>
      <c r="N67" s="423"/>
    </row>
    <row r="68" spans="2:14">
      <c r="B68" s="416"/>
      <c r="C68" s="112"/>
      <c r="D68" s="111"/>
      <c r="E68" s="108"/>
      <c r="F68" s="108"/>
      <c r="G68" s="108"/>
      <c r="H68" s="108"/>
      <c r="I68" s="43"/>
      <c r="J68" s="421"/>
      <c r="K68" s="422"/>
      <c r="L68" s="422"/>
      <c r="M68" s="422"/>
      <c r="N68" s="423"/>
    </row>
    <row r="69" spans="2:14">
      <c r="B69" s="416"/>
      <c r="C69" s="112"/>
      <c r="D69" s="111"/>
      <c r="E69" s="108"/>
      <c r="F69" s="108"/>
      <c r="G69" s="108"/>
      <c r="H69" s="108"/>
      <c r="I69" s="43"/>
      <c r="J69" s="421"/>
      <c r="K69" s="422"/>
      <c r="L69" s="422"/>
      <c r="M69" s="422"/>
      <c r="N69" s="423"/>
    </row>
    <row r="70" spans="2:14">
      <c r="B70" s="416"/>
      <c r="C70" s="112"/>
      <c r="D70" s="111"/>
      <c r="E70" s="108"/>
      <c r="F70" s="108"/>
      <c r="G70" s="108"/>
      <c r="H70" s="108"/>
      <c r="I70" s="43"/>
      <c r="J70" s="421"/>
      <c r="K70" s="422"/>
      <c r="L70" s="422"/>
      <c r="M70" s="422"/>
      <c r="N70" s="423"/>
    </row>
    <row r="71" spans="2:14">
      <c r="B71" s="416"/>
      <c r="C71" s="112"/>
      <c r="D71" s="111"/>
      <c r="E71" s="108"/>
      <c r="F71" s="108"/>
      <c r="G71" s="108"/>
      <c r="H71" s="108"/>
      <c r="I71" s="43"/>
      <c r="J71" s="421"/>
      <c r="K71" s="422"/>
      <c r="L71" s="422"/>
      <c r="M71" s="422"/>
      <c r="N71" s="423"/>
    </row>
    <row r="72" spans="2:14">
      <c r="B72" s="416"/>
      <c r="C72" s="112"/>
      <c r="D72" s="111"/>
      <c r="E72" s="108"/>
      <c r="F72" s="108"/>
      <c r="G72" s="108"/>
      <c r="H72" s="108"/>
      <c r="I72" s="43"/>
      <c r="J72" s="421"/>
      <c r="K72" s="422"/>
      <c r="L72" s="422"/>
      <c r="M72" s="422"/>
      <c r="N72" s="423"/>
    </row>
    <row r="73" spans="2:14">
      <c r="B73" s="416"/>
      <c r="C73" s="112"/>
      <c r="D73" s="111"/>
      <c r="E73" s="108"/>
      <c r="F73" s="108"/>
      <c r="G73" s="108"/>
      <c r="H73" s="108"/>
      <c r="I73" s="43"/>
      <c r="J73" s="421"/>
      <c r="K73" s="422"/>
      <c r="L73" s="422"/>
      <c r="M73" s="422"/>
      <c r="N73" s="423"/>
    </row>
    <row r="74" spans="2:14">
      <c r="B74" s="416"/>
      <c r="C74" s="112"/>
      <c r="D74" s="111"/>
      <c r="E74" s="108"/>
      <c r="F74" s="108"/>
      <c r="G74" s="108"/>
      <c r="H74" s="108"/>
      <c r="I74" s="43"/>
      <c r="J74" s="421"/>
      <c r="K74" s="422"/>
      <c r="L74" s="422"/>
      <c r="M74" s="422"/>
      <c r="N74" s="423"/>
    </row>
    <row r="75" spans="2:14">
      <c r="B75" s="416"/>
      <c r="C75" s="112"/>
      <c r="D75" s="111"/>
      <c r="E75" s="108"/>
      <c r="F75" s="108"/>
      <c r="G75" s="108"/>
      <c r="H75" s="108"/>
      <c r="I75" s="43"/>
      <c r="J75" s="421"/>
      <c r="K75" s="422"/>
      <c r="L75" s="422"/>
      <c r="M75" s="422"/>
      <c r="N75" s="423"/>
    </row>
    <row r="76" spans="2:14">
      <c r="B76" s="416"/>
      <c r="C76" s="112"/>
      <c r="D76" s="111"/>
      <c r="E76" s="108"/>
      <c r="F76" s="108"/>
      <c r="G76" s="108"/>
      <c r="H76" s="108"/>
      <c r="I76" s="43"/>
      <c r="J76" s="421"/>
      <c r="K76" s="422"/>
      <c r="L76" s="422"/>
      <c r="M76" s="422"/>
      <c r="N76" s="423"/>
    </row>
    <row r="77" spans="2:14">
      <c r="B77" s="416"/>
      <c r="C77" s="112"/>
      <c r="D77" s="111"/>
      <c r="E77" s="108"/>
      <c r="F77" s="108"/>
      <c r="G77" s="108"/>
      <c r="H77" s="108"/>
      <c r="I77" s="43"/>
      <c r="J77" s="421"/>
      <c r="K77" s="422"/>
      <c r="L77" s="422"/>
      <c r="M77" s="422"/>
      <c r="N77" s="423"/>
    </row>
    <row r="78" spans="2:14">
      <c r="B78" s="417"/>
      <c r="C78" s="112"/>
      <c r="D78" s="113"/>
      <c r="E78" s="114"/>
      <c r="F78" s="108"/>
      <c r="G78" s="108"/>
      <c r="H78" s="108"/>
      <c r="I78" s="43"/>
      <c r="J78" s="424"/>
      <c r="K78" s="425"/>
      <c r="L78" s="425"/>
      <c r="M78" s="425"/>
      <c r="N78" s="426"/>
    </row>
    <row r="79" spans="2:14">
      <c r="B79" s="286"/>
      <c r="C79" s="112"/>
      <c r="D79" s="116"/>
      <c r="E79" s="117"/>
      <c r="F79" s="118"/>
      <c r="G79" s="118"/>
      <c r="H79" s="118"/>
      <c r="I79" s="43"/>
      <c r="J79" s="286"/>
      <c r="K79" s="286"/>
      <c r="L79" s="286"/>
      <c r="M79" s="286"/>
      <c r="N79" s="286"/>
    </row>
    <row r="80" spans="2:14">
      <c r="B80" s="119"/>
      <c r="C80" s="112"/>
      <c r="D80" s="120"/>
      <c r="E80" s="117"/>
      <c r="F80" s="117"/>
      <c r="G80" s="117"/>
      <c r="H80" s="117"/>
      <c r="I80" s="43"/>
      <c r="J80" s="43"/>
      <c r="K80" s="43"/>
      <c r="L80" s="43"/>
      <c r="M80" s="43"/>
      <c r="N80" s="43"/>
    </row>
    <row r="81" spans="1:14" ht="12.75" customHeight="1">
      <c r="A81" s="427" t="s">
        <v>98</v>
      </c>
      <c r="B81" s="429" t="s">
        <v>99</v>
      </c>
      <c r="C81" s="109"/>
      <c r="D81" s="429" t="s">
        <v>32</v>
      </c>
      <c r="E81" s="427" t="s">
        <v>303</v>
      </c>
      <c r="F81" s="427" t="s">
        <v>304</v>
      </c>
      <c r="G81" s="431" t="s">
        <v>305</v>
      </c>
      <c r="H81" s="427" t="s">
        <v>306</v>
      </c>
      <c r="I81" s="53"/>
      <c r="J81" s="427" t="s">
        <v>33</v>
      </c>
      <c r="K81" s="427"/>
      <c r="L81" s="427"/>
      <c r="M81" s="427"/>
      <c r="N81" s="427"/>
    </row>
    <row r="82" spans="1:14">
      <c r="A82" s="428"/>
      <c r="B82" s="430"/>
      <c r="C82" s="109"/>
      <c r="D82" s="430"/>
      <c r="E82" s="428"/>
      <c r="F82" s="428"/>
      <c r="G82" s="432"/>
      <c r="H82" s="428"/>
      <c r="I82" s="54"/>
      <c r="J82" s="428"/>
      <c r="K82" s="428"/>
      <c r="L82" s="428"/>
      <c r="M82" s="428"/>
      <c r="N82" s="428"/>
    </row>
    <row r="83" spans="1:14" ht="25.5">
      <c r="A83" s="181" t="s">
        <v>203</v>
      </c>
      <c r="B83" s="415" t="s">
        <v>384</v>
      </c>
      <c r="C83" s="110"/>
      <c r="D83" s="287" t="s">
        <v>314</v>
      </c>
      <c r="E83" s="149" t="s">
        <v>315</v>
      </c>
      <c r="F83" s="149" t="s">
        <v>315</v>
      </c>
      <c r="G83" s="149" t="s">
        <v>316</v>
      </c>
      <c r="H83" s="149" t="s">
        <v>316</v>
      </c>
      <c r="I83" s="47"/>
      <c r="J83" s="418" t="s">
        <v>442</v>
      </c>
      <c r="K83" s="419"/>
      <c r="L83" s="419"/>
      <c r="M83" s="419"/>
      <c r="N83" s="420"/>
    </row>
    <row r="84" spans="1:14">
      <c r="B84" s="416"/>
      <c r="C84" s="112"/>
      <c r="D84" s="288" t="s">
        <v>118</v>
      </c>
      <c r="E84" s="108">
        <v>60</v>
      </c>
      <c r="F84" s="108">
        <v>60</v>
      </c>
      <c r="G84" s="108">
        <v>80</v>
      </c>
      <c r="H84" s="108">
        <v>80</v>
      </c>
      <c r="I84" s="43"/>
      <c r="J84" s="421"/>
      <c r="K84" s="422"/>
      <c r="L84" s="422"/>
      <c r="M84" s="422"/>
      <c r="N84" s="423"/>
    </row>
    <row r="85" spans="1:14">
      <c r="B85" s="416"/>
      <c r="C85" s="112"/>
      <c r="D85" s="288" t="s">
        <v>381</v>
      </c>
      <c r="E85" s="108">
        <v>40</v>
      </c>
      <c r="F85" s="108">
        <v>40</v>
      </c>
      <c r="G85" s="108">
        <v>50</v>
      </c>
      <c r="H85" s="108">
        <v>50</v>
      </c>
      <c r="I85" s="43"/>
      <c r="J85" s="421"/>
      <c r="K85" s="422"/>
      <c r="L85" s="422"/>
      <c r="M85" s="422"/>
      <c r="N85" s="423"/>
    </row>
    <row r="86" spans="1:14">
      <c r="B86" s="416"/>
      <c r="C86" s="112"/>
      <c r="D86" s="288" t="s">
        <v>36</v>
      </c>
      <c r="E86" s="108">
        <v>1.2</v>
      </c>
      <c r="F86" s="108">
        <v>1.5</v>
      </c>
      <c r="G86" s="108">
        <v>2</v>
      </c>
      <c r="H86" s="108">
        <v>2</v>
      </c>
      <c r="I86" s="43"/>
      <c r="J86" s="421"/>
      <c r="K86" s="422"/>
      <c r="L86" s="422"/>
      <c r="M86" s="422"/>
      <c r="N86" s="423"/>
    </row>
    <row r="87" spans="1:14">
      <c r="B87" s="416"/>
      <c r="C87" s="112"/>
      <c r="D87" s="111" t="s">
        <v>383</v>
      </c>
      <c r="E87" s="108">
        <v>80</v>
      </c>
      <c r="F87" s="108">
        <v>80</v>
      </c>
      <c r="G87" s="108">
        <v>120</v>
      </c>
      <c r="H87" s="108">
        <v>120</v>
      </c>
      <c r="I87" s="43"/>
      <c r="J87" s="421"/>
      <c r="K87" s="422"/>
      <c r="L87" s="422"/>
      <c r="M87" s="422"/>
      <c r="N87" s="423"/>
    </row>
    <row r="88" spans="1:14">
      <c r="B88" s="416"/>
      <c r="C88" s="112"/>
      <c r="D88" s="288" t="s">
        <v>34</v>
      </c>
      <c r="E88" s="108">
        <v>1</v>
      </c>
      <c r="F88" s="108">
        <v>1</v>
      </c>
      <c r="G88" s="108">
        <v>1</v>
      </c>
      <c r="H88" s="108">
        <v>1</v>
      </c>
      <c r="I88" s="43"/>
      <c r="J88" s="421"/>
      <c r="K88" s="422"/>
      <c r="L88" s="422"/>
      <c r="M88" s="422"/>
      <c r="N88" s="423"/>
    </row>
    <row r="89" spans="1:14">
      <c r="B89" s="416"/>
      <c r="C89" s="112"/>
      <c r="D89" s="288" t="s">
        <v>35</v>
      </c>
      <c r="E89" s="108">
        <v>0.1</v>
      </c>
      <c r="F89" s="108">
        <v>0.1</v>
      </c>
      <c r="G89" s="108">
        <v>0.2</v>
      </c>
      <c r="H89" s="108">
        <v>0.2</v>
      </c>
      <c r="I89" s="43"/>
      <c r="J89" s="421"/>
      <c r="K89" s="422"/>
      <c r="L89" s="422"/>
      <c r="M89" s="422"/>
      <c r="N89" s="423"/>
    </row>
    <row r="90" spans="1:14">
      <c r="B90" s="416"/>
      <c r="C90" s="112"/>
      <c r="D90" s="111"/>
      <c r="E90" s="108"/>
      <c r="F90" s="108"/>
      <c r="G90" s="108"/>
      <c r="H90" s="108"/>
      <c r="I90" s="43"/>
      <c r="J90" s="421"/>
      <c r="K90" s="422"/>
      <c r="L90" s="422"/>
      <c r="M90" s="422"/>
      <c r="N90" s="423"/>
    </row>
    <row r="91" spans="1:14">
      <c r="B91" s="416"/>
      <c r="C91" s="112"/>
      <c r="D91" s="111" t="s">
        <v>376</v>
      </c>
      <c r="E91" s="108"/>
      <c r="F91" s="108"/>
      <c r="G91" s="108"/>
      <c r="H91" s="108"/>
      <c r="I91" s="43"/>
      <c r="J91" s="421"/>
      <c r="K91" s="422"/>
      <c r="L91" s="422"/>
      <c r="M91" s="422"/>
      <c r="N91" s="423"/>
    </row>
    <row r="92" spans="1:14">
      <c r="B92" s="416"/>
      <c r="C92" s="112"/>
      <c r="D92" s="111" t="s">
        <v>382</v>
      </c>
      <c r="E92" s="108">
        <v>60</v>
      </c>
      <c r="F92" s="108">
        <v>60</v>
      </c>
      <c r="G92" s="108">
        <v>90</v>
      </c>
      <c r="H92" s="108">
        <v>90</v>
      </c>
      <c r="I92" s="43"/>
      <c r="J92" s="421"/>
      <c r="K92" s="422"/>
      <c r="L92" s="422"/>
      <c r="M92" s="422"/>
      <c r="N92" s="423"/>
    </row>
    <row r="93" spans="1:14">
      <c r="B93" s="416"/>
      <c r="C93" s="112"/>
      <c r="D93" s="111" t="s">
        <v>380</v>
      </c>
      <c r="E93" s="108">
        <v>80</v>
      </c>
      <c r="F93" s="108">
        <v>80</v>
      </c>
      <c r="G93" s="108">
        <v>100</v>
      </c>
      <c r="H93" s="108">
        <v>100</v>
      </c>
      <c r="I93" s="43"/>
      <c r="J93" s="421"/>
      <c r="K93" s="422"/>
      <c r="L93" s="422"/>
      <c r="M93" s="422"/>
      <c r="N93" s="423"/>
    </row>
    <row r="94" spans="1:14">
      <c r="B94" s="416"/>
      <c r="C94" s="112"/>
      <c r="D94" s="111"/>
      <c r="E94" s="108"/>
      <c r="F94" s="108"/>
      <c r="G94" s="108"/>
      <c r="H94" s="108"/>
      <c r="I94" s="43"/>
      <c r="J94" s="421"/>
      <c r="K94" s="422"/>
      <c r="L94" s="422"/>
      <c r="M94" s="422"/>
      <c r="N94" s="423"/>
    </row>
    <row r="95" spans="1:14">
      <c r="B95" s="416"/>
      <c r="C95" s="112"/>
      <c r="D95" s="111"/>
      <c r="E95" s="108"/>
      <c r="F95" s="108"/>
      <c r="G95" s="108"/>
      <c r="H95" s="108"/>
      <c r="I95" s="43"/>
      <c r="J95" s="421"/>
      <c r="K95" s="422"/>
      <c r="L95" s="422"/>
      <c r="M95" s="422"/>
      <c r="N95" s="423"/>
    </row>
    <row r="96" spans="1:14">
      <c r="B96" s="416"/>
      <c r="C96" s="112"/>
      <c r="D96" s="111"/>
      <c r="E96" s="108"/>
      <c r="F96" s="108"/>
      <c r="G96" s="108"/>
      <c r="H96" s="108"/>
      <c r="I96" s="43"/>
      <c r="J96" s="421"/>
      <c r="K96" s="422"/>
      <c r="L96" s="422"/>
      <c r="M96" s="422"/>
      <c r="N96" s="423"/>
    </row>
    <row r="97" spans="1:14">
      <c r="B97" s="416"/>
      <c r="C97" s="112"/>
      <c r="D97" s="111"/>
      <c r="E97" s="108"/>
      <c r="F97" s="108"/>
      <c r="G97" s="108"/>
      <c r="H97" s="108"/>
      <c r="I97" s="43"/>
      <c r="J97" s="421"/>
      <c r="K97" s="422"/>
      <c r="L97" s="422"/>
      <c r="M97" s="422"/>
      <c r="N97" s="423"/>
    </row>
    <row r="98" spans="1:14">
      <c r="B98" s="416"/>
      <c r="C98" s="112"/>
      <c r="D98" s="111"/>
      <c r="E98" s="108"/>
      <c r="F98" s="108"/>
      <c r="G98" s="108"/>
      <c r="H98" s="108"/>
      <c r="I98" s="43"/>
      <c r="J98" s="421"/>
      <c r="K98" s="422"/>
      <c r="L98" s="422"/>
      <c r="M98" s="422"/>
      <c r="N98" s="423"/>
    </row>
    <row r="99" spans="1:14">
      <c r="B99" s="416"/>
      <c r="C99" s="112"/>
      <c r="D99" s="111"/>
      <c r="E99" s="108"/>
      <c r="F99" s="108"/>
      <c r="G99" s="108"/>
      <c r="H99" s="108"/>
      <c r="I99" s="43"/>
      <c r="J99" s="421"/>
      <c r="K99" s="422"/>
      <c r="L99" s="422"/>
      <c r="M99" s="422"/>
      <c r="N99" s="423"/>
    </row>
    <row r="100" spans="1:14">
      <c r="B100" s="416"/>
      <c r="C100" s="112"/>
      <c r="D100" s="111"/>
      <c r="E100" s="108"/>
      <c r="F100" s="108"/>
      <c r="G100" s="108"/>
      <c r="H100" s="108"/>
      <c r="I100" s="43"/>
      <c r="J100" s="421"/>
      <c r="K100" s="422"/>
      <c r="L100" s="422"/>
      <c r="M100" s="422"/>
      <c r="N100" s="423"/>
    </row>
    <row r="101" spans="1:14">
      <c r="B101" s="416"/>
      <c r="C101" s="112"/>
      <c r="D101" s="111"/>
      <c r="E101" s="108"/>
      <c r="F101" s="108"/>
      <c r="G101" s="108"/>
      <c r="H101" s="108"/>
      <c r="I101" s="43"/>
      <c r="J101" s="421"/>
      <c r="K101" s="422"/>
      <c r="L101" s="422"/>
      <c r="M101" s="422"/>
      <c r="N101" s="423"/>
    </row>
    <row r="102" spans="1:14">
      <c r="B102" s="416"/>
      <c r="C102" s="112"/>
      <c r="D102" s="111"/>
      <c r="E102" s="108"/>
      <c r="F102" s="108"/>
      <c r="G102" s="108"/>
      <c r="H102" s="108"/>
      <c r="I102" s="43"/>
      <c r="J102" s="421"/>
      <c r="K102" s="422"/>
      <c r="L102" s="422"/>
      <c r="M102" s="422"/>
      <c r="N102" s="423"/>
    </row>
    <row r="103" spans="1:14">
      <c r="B103" s="417"/>
      <c r="C103" s="112"/>
      <c r="D103" s="113"/>
      <c r="E103" s="114"/>
      <c r="F103" s="108"/>
      <c r="G103" s="108"/>
      <c r="H103" s="108"/>
      <c r="I103" s="43"/>
      <c r="J103" s="424"/>
      <c r="K103" s="425"/>
      <c r="L103" s="425"/>
      <c r="M103" s="425"/>
      <c r="N103" s="426"/>
    </row>
    <row r="104" spans="1:14">
      <c r="B104" s="119"/>
      <c r="C104" s="112"/>
      <c r="D104" s="120"/>
      <c r="E104" s="117"/>
      <c r="F104" s="117"/>
      <c r="G104" s="117"/>
      <c r="H104" s="117"/>
      <c r="I104" s="43"/>
      <c r="J104" s="43"/>
      <c r="K104" s="43"/>
      <c r="L104" s="43"/>
      <c r="M104" s="43"/>
      <c r="N104" s="43"/>
    </row>
    <row r="105" spans="1:14">
      <c r="B105" s="119"/>
      <c r="C105" s="112"/>
      <c r="D105" s="120"/>
      <c r="E105" s="117"/>
      <c r="F105" s="117"/>
      <c r="G105" s="117"/>
      <c r="H105" s="117"/>
      <c r="I105" s="43"/>
      <c r="J105" s="43"/>
      <c r="K105" s="43"/>
      <c r="L105" s="43"/>
      <c r="M105" s="43"/>
      <c r="N105" s="43"/>
    </row>
    <row r="106" spans="1:14" ht="12.75" customHeight="1">
      <c r="A106" s="427" t="s">
        <v>98</v>
      </c>
      <c r="B106" s="429" t="s">
        <v>99</v>
      </c>
      <c r="C106" s="109"/>
      <c r="D106" s="429" t="s">
        <v>32</v>
      </c>
      <c r="E106" s="427" t="s">
        <v>303</v>
      </c>
      <c r="F106" s="427" t="s">
        <v>304</v>
      </c>
      <c r="G106" s="431" t="s">
        <v>305</v>
      </c>
      <c r="H106" s="427" t="s">
        <v>306</v>
      </c>
      <c r="I106" s="53"/>
      <c r="J106" s="427" t="s">
        <v>33</v>
      </c>
      <c r="K106" s="427"/>
      <c r="L106" s="427"/>
      <c r="M106" s="427"/>
      <c r="N106" s="427"/>
    </row>
    <row r="107" spans="1:14" ht="12.75" customHeight="1">
      <c r="A107" s="428"/>
      <c r="B107" s="430"/>
      <c r="C107" s="109"/>
      <c r="D107" s="430"/>
      <c r="E107" s="428"/>
      <c r="F107" s="428"/>
      <c r="G107" s="432"/>
      <c r="H107" s="428"/>
      <c r="I107" s="54"/>
      <c r="J107" s="428"/>
      <c r="K107" s="428"/>
      <c r="L107" s="428"/>
      <c r="M107" s="428"/>
      <c r="N107" s="428"/>
    </row>
    <row r="108" spans="1:14" ht="25.5">
      <c r="A108" s="181" t="s">
        <v>204</v>
      </c>
      <c r="B108" s="415" t="s">
        <v>385</v>
      </c>
      <c r="C108" s="110"/>
      <c r="D108" s="287" t="s">
        <v>314</v>
      </c>
      <c r="E108" s="149" t="s">
        <v>315</v>
      </c>
      <c r="F108" s="149" t="s">
        <v>315</v>
      </c>
      <c r="G108" s="149" t="s">
        <v>316</v>
      </c>
      <c r="H108" s="149" t="s">
        <v>316</v>
      </c>
      <c r="I108" s="47"/>
      <c r="J108" s="418" t="s">
        <v>441</v>
      </c>
      <c r="K108" s="419"/>
      <c r="L108" s="419"/>
      <c r="M108" s="419"/>
      <c r="N108" s="420"/>
    </row>
    <row r="109" spans="1:14">
      <c r="B109" s="416"/>
      <c r="C109" s="112"/>
      <c r="D109" s="288" t="s">
        <v>118</v>
      </c>
      <c r="E109" s="108">
        <v>60</v>
      </c>
      <c r="F109" s="108">
        <v>60</v>
      </c>
      <c r="G109" s="108">
        <v>80</v>
      </c>
      <c r="H109" s="108">
        <v>80</v>
      </c>
      <c r="I109" s="43"/>
      <c r="J109" s="421"/>
      <c r="K109" s="422"/>
      <c r="L109" s="422"/>
      <c r="M109" s="422"/>
      <c r="N109" s="423"/>
    </row>
    <row r="110" spans="1:14">
      <c r="B110" s="416"/>
      <c r="C110" s="112"/>
      <c r="D110" s="288" t="s">
        <v>381</v>
      </c>
      <c r="E110" s="108">
        <v>40</v>
      </c>
      <c r="F110" s="108">
        <v>40</v>
      </c>
      <c r="G110" s="108">
        <v>50</v>
      </c>
      <c r="H110" s="108">
        <v>50</v>
      </c>
      <c r="I110" s="43"/>
      <c r="J110" s="421"/>
      <c r="K110" s="422"/>
      <c r="L110" s="422"/>
      <c r="M110" s="422"/>
      <c r="N110" s="423"/>
    </row>
    <row r="111" spans="1:14">
      <c r="B111" s="416"/>
      <c r="C111" s="112"/>
      <c r="D111" s="288" t="s">
        <v>36</v>
      </c>
      <c r="E111" s="108">
        <v>1.2</v>
      </c>
      <c r="F111" s="108">
        <v>1.5</v>
      </c>
      <c r="G111" s="108">
        <v>2</v>
      </c>
      <c r="H111" s="108">
        <v>2</v>
      </c>
      <c r="I111" s="43"/>
      <c r="J111" s="421"/>
      <c r="K111" s="422"/>
      <c r="L111" s="422"/>
      <c r="M111" s="422"/>
      <c r="N111" s="423"/>
    </row>
    <row r="112" spans="1:14">
      <c r="B112" s="416"/>
      <c r="C112" s="112"/>
      <c r="D112" s="111" t="s">
        <v>386</v>
      </c>
      <c r="E112" s="108">
        <v>10</v>
      </c>
      <c r="F112" s="108">
        <v>10</v>
      </c>
      <c r="G112" s="108">
        <v>10</v>
      </c>
      <c r="H112" s="108">
        <v>10</v>
      </c>
      <c r="I112" s="43"/>
      <c r="J112" s="421"/>
      <c r="K112" s="422"/>
      <c r="L112" s="422"/>
      <c r="M112" s="422"/>
      <c r="N112" s="423"/>
    </row>
    <row r="113" spans="2:14">
      <c r="B113" s="416"/>
      <c r="C113" s="112"/>
      <c r="D113" s="288" t="s">
        <v>34</v>
      </c>
      <c r="E113" s="108">
        <v>1</v>
      </c>
      <c r="F113" s="108">
        <v>1</v>
      </c>
      <c r="G113" s="108">
        <v>1</v>
      </c>
      <c r="H113" s="108">
        <v>1</v>
      </c>
      <c r="I113" s="43"/>
      <c r="J113" s="421"/>
      <c r="K113" s="422"/>
      <c r="L113" s="422"/>
      <c r="M113" s="422"/>
      <c r="N113" s="423"/>
    </row>
    <row r="114" spans="2:14">
      <c r="B114" s="416"/>
      <c r="C114" s="112"/>
      <c r="D114" s="288" t="s">
        <v>35</v>
      </c>
      <c r="E114" s="108">
        <v>0.1</v>
      </c>
      <c r="F114" s="108">
        <v>0.1</v>
      </c>
      <c r="G114" s="108">
        <v>0.2</v>
      </c>
      <c r="H114" s="108">
        <v>0.2</v>
      </c>
      <c r="I114" s="43"/>
      <c r="J114" s="421"/>
      <c r="K114" s="422"/>
      <c r="L114" s="422"/>
      <c r="M114" s="422"/>
      <c r="N114" s="423"/>
    </row>
    <row r="115" spans="2:14">
      <c r="B115" s="416"/>
      <c r="C115" s="112"/>
      <c r="D115" s="111"/>
      <c r="E115" s="108"/>
      <c r="F115" s="108"/>
      <c r="G115" s="108"/>
      <c r="H115" s="108"/>
      <c r="I115" s="43"/>
      <c r="J115" s="421"/>
      <c r="K115" s="422"/>
      <c r="L115" s="422"/>
      <c r="M115" s="422"/>
      <c r="N115" s="423"/>
    </row>
    <row r="116" spans="2:14">
      <c r="B116" s="416"/>
      <c r="C116" s="112"/>
      <c r="D116" s="111" t="s">
        <v>376</v>
      </c>
      <c r="E116" s="108"/>
      <c r="F116" s="108"/>
      <c r="G116" s="108"/>
      <c r="H116" s="108"/>
      <c r="I116" s="43"/>
      <c r="J116" s="421"/>
      <c r="K116" s="422"/>
      <c r="L116" s="422"/>
      <c r="M116" s="422"/>
      <c r="N116" s="423"/>
    </row>
    <row r="117" spans="2:14">
      <c r="B117" s="416"/>
      <c r="C117" s="112"/>
      <c r="D117" s="111" t="s">
        <v>382</v>
      </c>
      <c r="E117" s="108">
        <v>60</v>
      </c>
      <c r="F117" s="108">
        <v>60</v>
      </c>
      <c r="G117" s="108">
        <v>90</v>
      </c>
      <c r="H117" s="108">
        <v>90</v>
      </c>
      <c r="I117" s="43"/>
      <c r="J117" s="421"/>
      <c r="K117" s="422"/>
      <c r="L117" s="422"/>
      <c r="M117" s="422"/>
      <c r="N117" s="423"/>
    </row>
    <row r="118" spans="2:14">
      <c r="B118" s="416"/>
      <c r="C118" s="112"/>
      <c r="D118" s="111" t="s">
        <v>388</v>
      </c>
      <c r="E118" s="108">
        <v>80</v>
      </c>
      <c r="F118" s="108">
        <v>80</v>
      </c>
      <c r="G118" s="108">
        <v>110</v>
      </c>
      <c r="H118" s="108">
        <v>110</v>
      </c>
      <c r="I118" s="43"/>
      <c r="J118" s="421"/>
      <c r="K118" s="422"/>
      <c r="L118" s="422"/>
      <c r="M118" s="422"/>
      <c r="N118" s="423"/>
    </row>
    <row r="119" spans="2:14">
      <c r="B119" s="416"/>
      <c r="C119" s="112"/>
      <c r="D119" s="111" t="s">
        <v>389</v>
      </c>
      <c r="E119" s="108">
        <v>80</v>
      </c>
      <c r="F119" s="108">
        <v>80</v>
      </c>
      <c r="G119" s="108">
        <v>100</v>
      </c>
      <c r="H119" s="108">
        <v>100</v>
      </c>
      <c r="I119" s="43"/>
      <c r="J119" s="421"/>
      <c r="K119" s="422"/>
      <c r="L119" s="422"/>
      <c r="M119" s="422"/>
      <c r="N119" s="423"/>
    </row>
    <row r="120" spans="2:14">
      <c r="B120" s="416"/>
      <c r="C120" s="112"/>
      <c r="D120" s="111" t="s">
        <v>387</v>
      </c>
      <c r="E120" s="108">
        <v>100</v>
      </c>
      <c r="F120" s="108">
        <v>100</v>
      </c>
      <c r="G120" s="108">
        <v>120</v>
      </c>
      <c r="H120" s="108">
        <v>120</v>
      </c>
      <c r="I120" s="43"/>
      <c r="J120" s="421"/>
      <c r="K120" s="422"/>
      <c r="L120" s="422"/>
      <c r="M120" s="422"/>
      <c r="N120" s="423"/>
    </row>
    <row r="121" spans="2:14">
      <c r="B121" s="416"/>
      <c r="C121" s="112"/>
      <c r="D121" s="111" t="s">
        <v>390</v>
      </c>
      <c r="E121" s="108">
        <v>40</v>
      </c>
      <c r="F121" s="108">
        <v>40</v>
      </c>
      <c r="G121" s="108">
        <v>60</v>
      </c>
      <c r="H121" s="108">
        <v>60</v>
      </c>
      <c r="I121" s="43"/>
      <c r="J121" s="421"/>
      <c r="K121" s="422"/>
      <c r="L121" s="422"/>
      <c r="M121" s="422"/>
      <c r="N121" s="423"/>
    </row>
    <row r="122" spans="2:14">
      <c r="B122" s="416"/>
      <c r="C122" s="112"/>
      <c r="D122" s="111"/>
      <c r="E122" s="108"/>
      <c r="F122" s="108"/>
      <c r="G122" s="108"/>
      <c r="H122" s="108"/>
      <c r="I122" s="43"/>
      <c r="J122" s="421"/>
      <c r="K122" s="422"/>
      <c r="L122" s="422"/>
      <c r="M122" s="422"/>
      <c r="N122" s="423"/>
    </row>
    <row r="123" spans="2:14">
      <c r="B123" s="416"/>
      <c r="C123" s="112"/>
      <c r="D123" s="111"/>
      <c r="E123" s="108"/>
      <c r="F123" s="108"/>
      <c r="G123" s="108"/>
      <c r="H123" s="108"/>
      <c r="I123" s="43"/>
      <c r="J123" s="421"/>
      <c r="K123" s="422"/>
      <c r="L123" s="422"/>
      <c r="M123" s="422"/>
      <c r="N123" s="423"/>
    </row>
    <row r="124" spans="2:14">
      <c r="B124" s="416"/>
      <c r="C124" s="112"/>
      <c r="D124" s="111"/>
      <c r="E124" s="108"/>
      <c r="F124" s="108"/>
      <c r="G124" s="108"/>
      <c r="H124" s="108"/>
      <c r="I124" s="43"/>
      <c r="J124" s="421"/>
      <c r="K124" s="422"/>
      <c r="L124" s="422"/>
      <c r="M124" s="422"/>
      <c r="N124" s="423"/>
    </row>
    <row r="125" spans="2:14">
      <c r="B125" s="416"/>
      <c r="C125" s="112"/>
      <c r="D125" s="111"/>
      <c r="E125" s="108"/>
      <c r="F125" s="108"/>
      <c r="G125" s="108"/>
      <c r="H125" s="108"/>
      <c r="I125" s="43"/>
      <c r="J125" s="421"/>
      <c r="K125" s="422"/>
      <c r="L125" s="422"/>
      <c r="M125" s="422"/>
      <c r="N125" s="423"/>
    </row>
    <row r="126" spans="2:14">
      <c r="B126" s="416"/>
      <c r="C126" s="112"/>
      <c r="D126" s="111"/>
      <c r="E126" s="108"/>
      <c r="F126" s="108"/>
      <c r="G126" s="108"/>
      <c r="H126" s="108"/>
      <c r="I126" s="43"/>
      <c r="J126" s="421"/>
      <c r="K126" s="422"/>
      <c r="L126" s="422"/>
      <c r="M126" s="422"/>
      <c r="N126" s="423"/>
    </row>
    <row r="127" spans="2:14">
      <c r="B127" s="416"/>
      <c r="C127" s="112"/>
      <c r="D127" s="111"/>
      <c r="E127" s="108"/>
      <c r="F127" s="108"/>
      <c r="G127" s="108"/>
      <c r="H127" s="108"/>
      <c r="I127" s="43"/>
      <c r="J127" s="421"/>
      <c r="K127" s="422"/>
      <c r="L127" s="422"/>
      <c r="M127" s="422"/>
      <c r="N127" s="423"/>
    </row>
    <row r="128" spans="2:14">
      <c r="B128" s="417"/>
      <c r="C128" s="112"/>
      <c r="D128" s="113"/>
      <c r="E128" s="114"/>
      <c r="F128" s="115"/>
      <c r="G128" s="115"/>
      <c r="H128" s="115"/>
      <c r="I128" s="43"/>
      <c r="J128" s="424"/>
      <c r="K128" s="425"/>
      <c r="L128" s="425"/>
      <c r="M128" s="425"/>
      <c r="N128" s="426"/>
    </row>
    <row r="129" spans="1:14">
      <c r="B129" s="119"/>
      <c r="C129" s="112"/>
      <c r="D129" s="120"/>
      <c r="E129" s="117"/>
      <c r="F129" s="117"/>
      <c r="G129" s="117"/>
      <c r="H129" s="117"/>
      <c r="I129" s="43"/>
      <c r="J129" s="43"/>
      <c r="K129" s="43"/>
      <c r="L129" s="43"/>
      <c r="M129" s="43"/>
      <c r="N129" s="43"/>
    </row>
    <row r="130" spans="1:14">
      <c r="B130" s="119"/>
      <c r="C130" s="112"/>
      <c r="D130" s="120"/>
      <c r="E130" s="117"/>
      <c r="F130" s="117"/>
      <c r="G130" s="117"/>
      <c r="H130" s="117"/>
      <c r="I130" s="43"/>
      <c r="J130" s="43"/>
      <c r="K130" s="43"/>
      <c r="L130" s="43"/>
      <c r="M130" s="43"/>
      <c r="N130" s="43"/>
    </row>
    <row r="131" spans="1:14" ht="12.75" customHeight="1">
      <c r="A131" s="427" t="s">
        <v>98</v>
      </c>
      <c r="B131" s="429" t="s">
        <v>99</v>
      </c>
      <c r="C131" s="109"/>
      <c r="D131" s="429" t="s">
        <v>32</v>
      </c>
      <c r="E131" s="427" t="s">
        <v>303</v>
      </c>
      <c r="F131" s="427" t="s">
        <v>304</v>
      </c>
      <c r="G131" s="431" t="s">
        <v>305</v>
      </c>
      <c r="H131" s="427" t="s">
        <v>306</v>
      </c>
      <c r="I131" s="53"/>
      <c r="J131" s="427" t="s">
        <v>33</v>
      </c>
      <c r="K131" s="427"/>
      <c r="L131" s="427"/>
      <c r="M131" s="427"/>
      <c r="N131" s="427"/>
    </row>
    <row r="132" spans="1:14">
      <c r="A132" s="428"/>
      <c r="B132" s="430"/>
      <c r="C132" s="109"/>
      <c r="D132" s="430"/>
      <c r="E132" s="428"/>
      <c r="F132" s="428"/>
      <c r="G132" s="432"/>
      <c r="H132" s="428"/>
      <c r="I132" s="54"/>
      <c r="J132" s="428"/>
      <c r="K132" s="428"/>
      <c r="L132" s="428"/>
      <c r="M132" s="428"/>
      <c r="N132" s="428"/>
    </row>
    <row r="133" spans="1:14" ht="25.5">
      <c r="A133" s="181" t="s">
        <v>205</v>
      </c>
      <c r="B133" s="415" t="s">
        <v>392</v>
      </c>
      <c r="C133" s="110"/>
      <c r="D133" s="287" t="s">
        <v>314</v>
      </c>
      <c r="E133" s="149" t="s">
        <v>315</v>
      </c>
      <c r="F133" s="149" t="s">
        <v>315</v>
      </c>
      <c r="G133" s="149" t="s">
        <v>316</v>
      </c>
      <c r="H133" s="149" t="s">
        <v>316</v>
      </c>
      <c r="I133" s="47"/>
      <c r="J133" s="418" t="s">
        <v>440</v>
      </c>
      <c r="K133" s="419"/>
      <c r="L133" s="419"/>
      <c r="M133" s="419"/>
      <c r="N133" s="420"/>
    </row>
    <row r="134" spans="1:14">
      <c r="B134" s="416"/>
      <c r="C134" s="112"/>
      <c r="D134" s="288" t="s">
        <v>118</v>
      </c>
      <c r="E134" s="108">
        <v>60</v>
      </c>
      <c r="F134" s="108">
        <v>60</v>
      </c>
      <c r="G134" s="108">
        <v>80</v>
      </c>
      <c r="H134" s="108">
        <v>80</v>
      </c>
      <c r="I134" s="43"/>
      <c r="J134" s="421"/>
      <c r="K134" s="422"/>
      <c r="L134" s="422"/>
      <c r="M134" s="422"/>
      <c r="N134" s="423"/>
    </row>
    <row r="135" spans="1:14">
      <c r="B135" s="416"/>
      <c r="C135" s="112"/>
      <c r="D135" s="288" t="s">
        <v>381</v>
      </c>
      <c r="E135" s="108">
        <v>40</v>
      </c>
      <c r="F135" s="108">
        <v>40</v>
      </c>
      <c r="G135" s="108">
        <v>50</v>
      </c>
      <c r="H135" s="108">
        <v>50</v>
      </c>
      <c r="I135" s="43"/>
      <c r="J135" s="421"/>
      <c r="K135" s="422"/>
      <c r="L135" s="422"/>
      <c r="M135" s="422"/>
      <c r="N135" s="423"/>
    </row>
    <row r="136" spans="1:14">
      <c r="B136" s="416"/>
      <c r="C136" s="112"/>
      <c r="D136" s="288" t="s">
        <v>36</v>
      </c>
      <c r="E136" s="108">
        <v>1.2</v>
      </c>
      <c r="F136" s="108">
        <v>1.5</v>
      </c>
      <c r="G136" s="108">
        <v>2</v>
      </c>
      <c r="H136" s="108">
        <v>2</v>
      </c>
      <c r="I136" s="43"/>
      <c r="J136" s="421"/>
      <c r="K136" s="422"/>
      <c r="L136" s="422"/>
      <c r="M136" s="422"/>
      <c r="N136" s="423"/>
    </row>
    <row r="137" spans="1:14">
      <c r="B137" s="416"/>
      <c r="C137" s="112"/>
      <c r="D137" s="111" t="s">
        <v>391</v>
      </c>
      <c r="E137" s="108">
        <v>10</v>
      </c>
      <c r="F137" s="108">
        <v>10</v>
      </c>
      <c r="G137" s="108">
        <v>10</v>
      </c>
      <c r="H137" s="108">
        <v>10</v>
      </c>
      <c r="I137" s="43"/>
      <c r="J137" s="421"/>
      <c r="K137" s="422"/>
      <c r="L137" s="422"/>
      <c r="M137" s="422"/>
      <c r="N137" s="423"/>
    </row>
    <row r="138" spans="1:14">
      <c r="B138" s="416"/>
      <c r="C138" s="112"/>
      <c r="D138" s="111" t="s">
        <v>388</v>
      </c>
      <c r="E138" s="108">
        <v>80</v>
      </c>
      <c r="F138" s="108">
        <v>80</v>
      </c>
      <c r="G138" s="108">
        <v>110</v>
      </c>
      <c r="H138" s="108">
        <v>110</v>
      </c>
      <c r="I138" s="43"/>
      <c r="J138" s="421"/>
      <c r="K138" s="422"/>
      <c r="L138" s="422"/>
      <c r="M138" s="422"/>
      <c r="N138" s="423"/>
    </row>
    <row r="139" spans="1:14">
      <c r="B139" s="416"/>
      <c r="C139" s="112"/>
      <c r="D139" s="288" t="s">
        <v>34</v>
      </c>
      <c r="E139" s="108">
        <v>1</v>
      </c>
      <c r="F139" s="108">
        <v>1</v>
      </c>
      <c r="G139" s="108">
        <v>1</v>
      </c>
      <c r="H139" s="108">
        <v>1</v>
      </c>
      <c r="I139" s="43"/>
      <c r="J139" s="421"/>
      <c r="K139" s="422"/>
      <c r="L139" s="422"/>
      <c r="M139" s="422"/>
      <c r="N139" s="423"/>
    </row>
    <row r="140" spans="1:14">
      <c r="B140" s="416"/>
      <c r="C140" s="112"/>
      <c r="D140" s="288" t="s">
        <v>35</v>
      </c>
      <c r="E140" s="108">
        <v>0.1</v>
      </c>
      <c r="F140" s="108">
        <v>0.1</v>
      </c>
      <c r="G140" s="108">
        <v>0.2</v>
      </c>
      <c r="H140" s="108">
        <v>0.2</v>
      </c>
      <c r="I140" s="43"/>
      <c r="J140" s="421"/>
      <c r="K140" s="422"/>
      <c r="L140" s="422"/>
      <c r="M140" s="422"/>
      <c r="N140" s="423"/>
    </row>
    <row r="141" spans="1:14">
      <c r="B141" s="416"/>
      <c r="C141" s="112"/>
      <c r="D141" s="111"/>
      <c r="E141" s="108"/>
      <c r="F141" s="108"/>
      <c r="G141" s="108"/>
      <c r="H141" s="108"/>
      <c r="I141" s="43"/>
      <c r="J141" s="421"/>
      <c r="K141" s="422"/>
      <c r="L141" s="422"/>
      <c r="M141" s="422"/>
      <c r="N141" s="423"/>
    </row>
    <row r="142" spans="1:14">
      <c r="B142" s="416"/>
      <c r="C142" s="112"/>
      <c r="D142" s="111"/>
      <c r="E142" s="108"/>
      <c r="F142" s="108"/>
      <c r="G142" s="108"/>
      <c r="H142" s="108"/>
      <c r="I142" s="43"/>
      <c r="J142" s="421"/>
      <c r="K142" s="422"/>
      <c r="L142" s="422"/>
      <c r="M142" s="422"/>
      <c r="N142" s="423"/>
    </row>
    <row r="143" spans="1:14">
      <c r="B143" s="416"/>
      <c r="C143" s="112"/>
      <c r="D143" s="111"/>
      <c r="E143" s="108"/>
      <c r="F143" s="108"/>
      <c r="G143" s="108"/>
      <c r="H143" s="108"/>
      <c r="I143" s="43"/>
      <c r="J143" s="421"/>
      <c r="K143" s="422"/>
      <c r="L143" s="422"/>
      <c r="M143" s="422"/>
      <c r="N143" s="423"/>
    </row>
    <row r="144" spans="1:14">
      <c r="B144" s="416"/>
      <c r="C144" s="112"/>
      <c r="D144" s="111"/>
      <c r="E144" s="108"/>
      <c r="F144" s="108"/>
      <c r="G144" s="108"/>
      <c r="H144" s="108"/>
      <c r="I144" s="43"/>
      <c r="J144" s="421"/>
      <c r="K144" s="422"/>
      <c r="L144" s="422"/>
      <c r="M144" s="422"/>
      <c r="N144" s="423"/>
    </row>
    <row r="145" spans="1:14">
      <c r="B145" s="416"/>
      <c r="C145" s="112"/>
      <c r="D145" s="111"/>
      <c r="E145" s="108"/>
      <c r="F145" s="108"/>
      <c r="G145" s="108"/>
      <c r="H145" s="108"/>
      <c r="I145" s="43"/>
      <c r="J145" s="421"/>
      <c r="K145" s="422"/>
      <c r="L145" s="422"/>
      <c r="M145" s="422"/>
      <c r="N145" s="423"/>
    </row>
    <row r="146" spans="1:14">
      <c r="B146" s="416"/>
      <c r="C146" s="112"/>
      <c r="D146" s="111"/>
      <c r="E146" s="108"/>
      <c r="F146" s="108"/>
      <c r="G146" s="108"/>
      <c r="H146" s="108"/>
      <c r="I146" s="43"/>
      <c r="J146" s="421"/>
      <c r="K146" s="422"/>
      <c r="L146" s="422"/>
      <c r="M146" s="422"/>
      <c r="N146" s="423"/>
    </row>
    <row r="147" spans="1:14">
      <c r="B147" s="416"/>
      <c r="C147" s="112"/>
      <c r="D147" s="111"/>
      <c r="E147" s="108"/>
      <c r="F147" s="108"/>
      <c r="G147" s="108"/>
      <c r="H147" s="108"/>
      <c r="I147" s="43"/>
      <c r="J147" s="421"/>
      <c r="K147" s="422"/>
      <c r="L147" s="422"/>
      <c r="M147" s="422"/>
      <c r="N147" s="423"/>
    </row>
    <row r="148" spans="1:14">
      <c r="B148" s="416"/>
      <c r="C148" s="112"/>
      <c r="D148" s="111"/>
      <c r="E148" s="108"/>
      <c r="F148" s="108"/>
      <c r="G148" s="108"/>
      <c r="H148" s="108"/>
      <c r="I148" s="43"/>
      <c r="J148" s="421"/>
      <c r="K148" s="422"/>
      <c r="L148" s="422"/>
      <c r="M148" s="422"/>
      <c r="N148" s="423"/>
    </row>
    <row r="149" spans="1:14">
      <c r="B149" s="416"/>
      <c r="C149" s="112"/>
      <c r="D149" s="111"/>
      <c r="E149" s="108"/>
      <c r="F149" s="108"/>
      <c r="G149" s="108"/>
      <c r="H149" s="108"/>
      <c r="I149" s="43"/>
      <c r="J149" s="421"/>
      <c r="K149" s="422"/>
      <c r="L149" s="422"/>
      <c r="M149" s="422"/>
      <c r="N149" s="423"/>
    </row>
    <row r="150" spans="1:14">
      <c r="B150" s="416"/>
      <c r="C150" s="112"/>
      <c r="D150" s="111"/>
      <c r="E150" s="108"/>
      <c r="F150" s="108"/>
      <c r="G150" s="108"/>
      <c r="H150" s="108"/>
      <c r="I150" s="43"/>
      <c r="J150" s="421"/>
      <c r="K150" s="422"/>
      <c r="L150" s="422"/>
      <c r="M150" s="422"/>
      <c r="N150" s="423"/>
    </row>
    <row r="151" spans="1:14">
      <c r="B151" s="416"/>
      <c r="C151" s="112"/>
      <c r="D151" s="111"/>
      <c r="E151" s="108"/>
      <c r="F151" s="108"/>
      <c r="G151" s="108"/>
      <c r="H151" s="108"/>
      <c r="I151" s="43"/>
      <c r="J151" s="421"/>
      <c r="K151" s="422"/>
      <c r="L151" s="422"/>
      <c r="M151" s="422"/>
      <c r="N151" s="423"/>
    </row>
    <row r="152" spans="1:14">
      <c r="B152" s="416"/>
      <c r="C152" s="112"/>
      <c r="D152" s="111"/>
      <c r="E152" s="108"/>
      <c r="F152" s="108"/>
      <c r="G152" s="108"/>
      <c r="H152" s="108"/>
      <c r="I152" s="43"/>
      <c r="J152" s="421"/>
      <c r="K152" s="422"/>
      <c r="L152" s="422"/>
      <c r="M152" s="422"/>
      <c r="N152" s="423"/>
    </row>
    <row r="153" spans="1:14">
      <c r="B153" s="417"/>
      <c r="C153" s="112"/>
      <c r="D153" s="113"/>
      <c r="E153" s="114"/>
      <c r="F153" s="108"/>
      <c r="G153" s="108"/>
      <c r="H153" s="108"/>
      <c r="I153" s="43"/>
      <c r="J153" s="424"/>
      <c r="K153" s="425"/>
      <c r="L153" s="425"/>
      <c r="M153" s="425"/>
      <c r="N153" s="426"/>
    </row>
    <row r="154" spans="1:14">
      <c r="B154" s="119"/>
      <c r="C154" s="112"/>
      <c r="D154" s="120"/>
      <c r="E154" s="117"/>
      <c r="F154" s="117"/>
      <c r="G154" s="117"/>
      <c r="H154" s="117"/>
      <c r="I154" s="43"/>
      <c r="J154" s="43"/>
      <c r="K154" s="43"/>
      <c r="L154" s="43"/>
      <c r="M154" s="43"/>
      <c r="N154" s="43"/>
    </row>
    <row r="155" spans="1:14">
      <c r="B155" s="119"/>
      <c r="C155" s="112"/>
      <c r="D155" s="120"/>
      <c r="E155" s="117"/>
      <c r="F155" s="117"/>
      <c r="G155" s="117"/>
      <c r="H155" s="117"/>
      <c r="I155" s="43"/>
      <c r="J155" s="43"/>
      <c r="K155" s="43"/>
      <c r="L155" s="43"/>
      <c r="M155" s="43"/>
      <c r="N155" s="43"/>
    </row>
    <row r="156" spans="1:14" ht="12.75" customHeight="1">
      <c r="A156" s="427" t="s">
        <v>98</v>
      </c>
      <c r="B156" s="429" t="s">
        <v>99</v>
      </c>
      <c r="C156" s="109"/>
      <c r="D156" s="429" t="s">
        <v>32</v>
      </c>
      <c r="E156" s="427" t="s">
        <v>303</v>
      </c>
      <c r="F156" s="427" t="s">
        <v>304</v>
      </c>
      <c r="G156" s="431" t="s">
        <v>305</v>
      </c>
      <c r="H156" s="427" t="s">
        <v>306</v>
      </c>
      <c r="I156" s="53"/>
      <c r="J156" s="427" t="s">
        <v>33</v>
      </c>
      <c r="K156" s="427"/>
      <c r="L156" s="427"/>
      <c r="M156" s="427"/>
      <c r="N156" s="427"/>
    </row>
    <row r="157" spans="1:14">
      <c r="A157" s="428"/>
      <c r="B157" s="430"/>
      <c r="C157" s="109"/>
      <c r="D157" s="430"/>
      <c r="E157" s="428"/>
      <c r="F157" s="428"/>
      <c r="G157" s="432"/>
      <c r="H157" s="428"/>
      <c r="I157" s="54"/>
      <c r="J157" s="428"/>
      <c r="K157" s="428"/>
      <c r="L157" s="428"/>
      <c r="M157" s="428"/>
      <c r="N157" s="428"/>
    </row>
    <row r="158" spans="1:14" ht="25.5">
      <c r="A158" s="181" t="s">
        <v>206</v>
      </c>
      <c r="B158" s="415" t="s">
        <v>393</v>
      </c>
      <c r="C158" s="110"/>
      <c r="D158" s="287" t="s">
        <v>314</v>
      </c>
      <c r="E158" s="149" t="s">
        <v>315</v>
      </c>
      <c r="F158" s="149" t="s">
        <v>315</v>
      </c>
      <c r="G158" s="149" t="s">
        <v>316</v>
      </c>
      <c r="H158" s="149" t="s">
        <v>316</v>
      </c>
      <c r="I158" s="47"/>
      <c r="J158" s="418" t="s">
        <v>439</v>
      </c>
      <c r="K158" s="419"/>
      <c r="L158" s="419"/>
      <c r="M158" s="419"/>
      <c r="N158" s="420"/>
    </row>
    <row r="159" spans="1:14">
      <c r="B159" s="416"/>
      <c r="C159" s="112"/>
      <c r="D159" s="288" t="s">
        <v>118</v>
      </c>
      <c r="E159" s="108">
        <v>60</v>
      </c>
      <c r="F159" s="108">
        <v>60</v>
      </c>
      <c r="G159" s="108">
        <v>80</v>
      </c>
      <c r="H159" s="108">
        <v>80</v>
      </c>
      <c r="I159" s="43"/>
      <c r="J159" s="421"/>
      <c r="K159" s="422"/>
      <c r="L159" s="422"/>
      <c r="M159" s="422"/>
      <c r="N159" s="423"/>
    </row>
    <row r="160" spans="1:14">
      <c r="B160" s="416"/>
      <c r="C160" s="112"/>
      <c r="D160" s="288" t="s">
        <v>381</v>
      </c>
      <c r="E160" s="108">
        <v>40</v>
      </c>
      <c r="F160" s="108">
        <v>40</v>
      </c>
      <c r="G160" s="108">
        <v>50</v>
      </c>
      <c r="H160" s="108">
        <v>50</v>
      </c>
      <c r="I160" s="43"/>
      <c r="J160" s="421"/>
      <c r="K160" s="422"/>
      <c r="L160" s="422"/>
      <c r="M160" s="422"/>
      <c r="N160" s="423"/>
    </row>
    <row r="161" spans="2:14">
      <c r="B161" s="416"/>
      <c r="C161" s="112"/>
      <c r="D161" s="288" t="s">
        <v>36</v>
      </c>
      <c r="E161" s="108">
        <v>1.2</v>
      </c>
      <c r="F161" s="108">
        <v>1.5</v>
      </c>
      <c r="G161" s="108">
        <v>2</v>
      </c>
      <c r="H161" s="108">
        <v>2</v>
      </c>
      <c r="I161" s="43"/>
      <c r="J161" s="421"/>
      <c r="K161" s="422"/>
      <c r="L161" s="422"/>
      <c r="M161" s="422"/>
      <c r="N161" s="423"/>
    </row>
    <row r="162" spans="2:14">
      <c r="B162" s="416"/>
      <c r="C162" s="112"/>
      <c r="D162" s="288" t="s">
        <v>386</v>
      </c>
      <c r="E162" s="108">
        <v>10</v>
      </c>
      <c r="F162" s="108">
        <v>10</v>
      </c>
      <c r="G162" s="108">
        <v>10</v>
      </c>
      <c r="H162" s="108">
        <v>10</v>
      </c>
      <c r="I162" s="43"/>
      <c r="J162" s="421"/>
      <c r="K162" s="422"/>
      <c r="L162" s="422"/>
      <c r="M162" s="422"/>
      <c r="N162" s="423"/>
    </row>
    <row r="163" spans="2:14">
      <c r="B163" s="416"/>
      <c r="C163" s="112"/>
      <c r="D163" s="288" t="s">
        <v>34</v>
      </c>
      <c r="E163" s="108">
        <v>1</v>
      </c>
      <c r="F163" s="108">
        <v>1</v>
      </c>
      <c r="G163" s="108">
        <v>1</v>
      </c>
      <c r="H163" s="108">
        <v>1</v>
      </c>
      <c r="I163" s="43"/>
      <c r="J163" s="421"/>
      <c r="K163" s="422"/>
      <c r="L163" s="422"/>
      <c r="M163" s="422"/>
      <c r="N163" s="423"/>
    </row>
    <row r="164" spans="2:14">
      <c r="B164" s="416"/>
      <c r="C164" s="112"/>
      <c r="D164" s="288" t="s">
        <v>35</v>
      </c>
      <c r="E164" s="108">
        <v>0.1</v>
      </c>
      <c r="F164" s="108">
        <v>0.1</v>
      </c>
      <c r="G164" s="108">
        <v>0.2</v>
      </c>
      <c r="H164" s="108">
        <v>0.2</v>
      </c>
      <c r="I164" s="43"/>
      <c r="J164" s="421"/>
      <c r="K164" s="422"/>
      <c r="L164" s="422"/>
      <c r="M164" s="422"/>
      <c r="N164" s="423"/>
    </row>
    <row r="165" spans="2:14">
      <c r="B165" s="416"/>
      <c r="C165" s="112"/>
      <c r="D165" s="111"/>
      <c r="E165" s="108"/>
      <c r="F165" s="108"/>
      <c r="G165" s="108"/>
      <c r="H165" s="108"/>
      <c r="I165" s="43"/>
      <c r="J165" s="421"/>
      <c r="K165" s="422"/>
      <c r="L165" s="422"/>
      <c r="M165" s="422"/>
      <c r="N165" s="423"/>
    </row>
    <row r="166" spans="2:14">
      <c r="B166" s="416"/>
      <c r="C166" s="112"/>
      <c r="D166" s="111" t="s">
        <v>376</v>
      </c>
      <c r="E166" s="108"/>
      <c r="F166" s="108"/>
      <c r="G166" s="108"/>
      <c r="H166" s="108"/>
      <c r="I166" s="43"/>
      <c r="J166" s="421"/>
      <c r="K166" s="422"/>
      <c r="L166" s="422"/>
      <c r="M166" s="422"/>
      <c r="N166" s="423"/>
    </row>
    <row r="167" spans="2:14">
      <c r="B167" s="416"/>
      <c r="C167" s="112"/>
      <c r="D167" s="111" t="s">
        <v>382</v>
      </c>
      <c r="E167" s="108">
        <v>60</v>
      </c>
      <c r="F167" s="108">
        <v>60</v>
      </c>
      <c r="G167" s="108">
        <v>90</v>
      </c>
      <c r="H167" s="108">
        <v>90</v>
      </c>
      <c r="I167" s="43"/>
      <c r="J167" s="421"/>
      <c r="K167" s="422"/>
      <c r="L167" s="422"/>
      <c r="M167" s="422"/>
      <c r="N167" s="423"/>
    </row>
    <row r="168" spans="2:14">
      <c r="B168" s="416"/>
      <c r="C168" s="112"/>
      <c r="D168" s="111" t="s">
        <v>388</v>
      </c>
      <c r="E168" s="108">
        <v>80</v>
      </c>
      <c r="F168" s="108">
        <v>80</v>
      </c>
      <c r="G168" s="108">
        <v>110</v>
      </c>
      <c r="H168" s="108">
        <v>110</v>
      </c>
      <c r="I168" s="43"/>
      <c r="J168" s="421"/>
      <c r="K168" s="422"/>
      <c r="L168" s="422"/>
      <c r="M168" s="422"/>
      <c r="N168" s="423"/>
    </row>
    <row r="169" spans="2:14">
      <c r="B169" s="416"/>
      <c r="C169" s="112"/>
      <c r="D169" s="111" t="s">
        <v>120</v>
      </c>
      <c r="E169" s="108">
        <v>60</v>
      </c>
      <c r="F169" s="108">
        <v>60</v>
      </c>
      <c r="G169" s="108">
        <v>80</v>
      </c>
      <c r="H169" s="108">
        <v>80</v>
      </c>
      <c r="I169" s="43"/>
      <c r="J169" s="421"/>
      <c r="K169" s="422"/>
      <c r="L169" s="422"/>
      <c r="M169" s="422"/>
      <c r="N169" s="423"/>
    </row>
    <row r="170" spans="2:14">
      <c r="B170" s="416"/>
      <c r="C170" s="112"/>
      <c r="D170" s="111"/>
      <c r="E170" s="108"/>
      <c r="F170" s="108"/>
      <c r="G170" s="108"/>
      <c r="H170" s="108"/>
      <c r="I170" s="43"/>
      <c r="J170" s="421"/>
      <c r="K170" s="422"/>
      <c r="L170" s="422"/>
      <c r="M170" s="422"/>
      <c r="N170" s="423"/>
    </row>
    <row r="171" spans="2:14">
      <c r="B171" s="416"/>
      <c r="C171" s="112"/>
      <c r="D171" s="111"/>
      <c r="E171" s="108"/>
      <c r="F171" s="108"/>
      <c r="G171" s="108"/>
      <c r="H171" s="108"/>
      <c r="I171" s="43"/>
      <c r="J171" s="421"/>
      <c r="K171" s="422"/>
      <c r="L171" s="422"/>
      <c r="M171" s="422"/>
      <c r="N171" s="423"/>
    </row>
    <row r="172" spans="2:14">
      <c r="B172" s="416"/>
      <c r="C172" s="112"/>
      <c r="D172" s="111"/>
      <c r="E172" s="108"/>
      <c r="F172" s="108"/>
      <c r="G172" s="108"/>
      <c r="H172" s="108"/>
      <c r="I172" s="43"/>
      <c r="J172" s="421"/>
      <c r="K172" s="422"/>
      <c r="L172" s="422"/>
      <c r="M172" s="422"/>
      <c r="N172" s="423"/>
    </row>
    <row r="173" spans="2:14">
      <c r="B173" s="416"/>
      <c r="C173" s="112"/>
      <c r="D173" s="111"/>
      <c r="E173" s="108"/>
      <c r="F173" s="108"/>
      <c r="G173" s="108"/>
      <c r="H173" s="108"/>
      <c r="I173" s="43"/>
      <c r="J173" s="421"/>
      <c r="K173" s="422"/>
      <c r="L173" s="422"/>
      <c r="M173" s="422"/>
      <c r="N173" s="423"/>
    </row>
    <row r="174" spans="2:14">
      <c r="B174" s="416"/>
      <c r="C174" s="112"/>
      <c r="D174" s="111"/>
      <c r="E174" s="108"/>
      <c r="F174" s="108"/>
      <c r="G174" s="108"/>
      <c r="H174" s="108"/>
      <c r="I174" s="43"/>
      <c r="J174" s="421"/>
      <c r="K174" s="422"/>
      <c r="L174" s="422"/>
      <c r="M174" s="422"/>
      <c r="N174" s="423"/>
    </row>
    <row r="175" spans="2:14">
      <c r="B175" s="416"/>
      <c r="C175" s="112"/>
      <c r="D175" s="111"/>
      <c r="E175" s="108"/>
      <c r="F175" s="108"/>
      <c r="G175" s="108"/>
      <c r="H175" s="108"/>
      <c r="I175" s="43"/>
      <c r="J175" s="421"/>
      <c r="K175" s="422"/>
      <c r="L175" s="422"/>
      <c r="M175" s="422"/>
      <c r="N175" s="423"/>
    </row>
    <row r="176" spans="2:14">
      <c r="B176" s="416"/>
      <c r="C176" s="112"/>
      <c r="D176" s="111"/>
      <c r="E176" s="108"/>
      <c r="F176" s="108"/>
      <c r="G176" s="108"/>
      <c r="H176" s="108"/>
      <c r="I176" s="43"/>
      <c r="J176" s="421"/>
      <c r="K176" s="422"/>
      <c r="L176" s="422"/>
      <c r="M176" s="422"/>
      <c r="N176" s="423"/>
    </row>
    <row r="177" spans="1:14">
      <c r="B177" s="416"/>
      <c r="C177" s="112"/>
      <c r="D177" s="111"/>
      <c r="E177" s="108"/>
      <c r="F177" s="108"/>
      <c r="G177" s="108"/>
      <c r="H177" s="108"/>
      <c r="I177" s="43"/>
      <c r="J177" s="421"/>
      <c r="K177" s="422"/>
      <c r="L177" s="422"/>
      <c r="M177" s="422"/>
      <c r="N177" s="423"/>
    </row>
    <row r="178" spans="1:14">
      <c r="B178" s="417"/>
      <c r="C178" s="112"/>
      <c r="D178" s="113"/>
      <c r="E178" s="114"/>
      <c r="F178" s="115"/>
      <c r="G178" s="115"/>
      <c r="H178" s="115"/>
      <c r="I178" s="43"/>
      <c r="J178" s="424"/>
      <c r="K178" s="425"/>
      <c r="L178" s="425"/>
      <c r="M178" s="425"/>
      <c r="N178" s="426"/>
    </row>
    <row r="179" spans="1:14">
      <c r="B179" s="119"/>
      <c r="C179" s="112"/>
      <c r="D179" s="120"/>
      <c r="E179" s="117"/>
      <c r="F179" s="117"/>
      <c r="G179" s="117"/>
      <c r="H179" s="117"/>
      <c r="I179" s="43"/>
      <c r="J179" s="43"/>
      <c r="K179" s="43"/>
      <c r="L179" s="43"/>
      <c r="M179" s="43"/>
      <c r="N179" s="43"/>
    </row>
    <row r="180" spans="1:14">
      <c r="B180" s="119"/>
      <c r="C180" s="112"/>
      <c r="D180" s="120"/>
      <c r="E180" s="117"/>
      <c r="F180" s="117"/>
      <c r="G180" s="117"/>
      <c r="H180" s="117"/>
      <c r="I180" s="43"/>
      <c r="J180" s="43"/>
      <c r="K180" s="43"/>
      <c r="L180" s="43"/>
      <c r="M180" s="43"/>
      <c r="N180" s="43"/>
    </row>
    <row r="181" spans="1:14" ht="12.75" customHeight="1">
      <c r="A181" s="427" t="s">
        <v>98</v>
      </c>
      <c r="B181" s="429" t="s">
        <v>99</v>
      </c>
      <c r="C181" s="109"/>
      <c r="D181" s="429" t="s">
        <v>32</v>
      </c>
      <c r="E181" s="427" t="s">
        <v>303</v>
      </c>
      <c r="F181" s="427" t="s">
        <v>304</v>
      </c>
      <c r="G181" s="431" t="s">
        <v>305</v>
      </c>
      <c r="H181" s="427" t="s">
        <v>306</v>
      </c>
      <c r="I181" s="53"/>
      <c r="J181" s="427" t="s">
        <v>33</v>
      </c>
      <c r="K181" s="427"/>
      <c r="L181" s="427"/>
      <c r="M181" s="427"/>
      <c r="N181" s="427"/>
    </row>
    <row r="182" spans="1:14">
      <c r="A182" s="428"/>
      <c r="B182" s="430"/>
      <c r="C182" s="109"/>
      <c r="D182" s="430"/>
      <c r="E182" s="428"/>
      <c r="F182" s="428"/>
      <c r="G182" s="432"/>
      <c r="H182" s="428"/>
      <c r="I182" s="54"/>
      <c r="J182" s="428"/>
      <c r="K182" s="428"/>
      <c r="L182" s="428"/>
      <c r="M182" s="428"/>
      <c r="N182" s="428"/>
    </row>
    <row r="183" spans="1:14" ht="25.5">
      <c r="A183" s="181" t="s">
        <v>207</v>
      </c>
      <c r="B183" s="433" t="s">
        <v>394</v>
      </c>
      <c r="C183" s="110"/>
      <c r="D183" s="287" t="s">
        <v>314</v>
      </c>
      <c r="E183" s="149" t="s">
        <v>315</v>
      </c>
      <c r="F183" s="149" t="s">
        <v>315</v>
      </c>
      <c r="G183" s="149" t="s">
        <v>316</v>
      </c>
      <c r="H183" s="149" t="s">
        <v>316</v>
      </c>
      <c r="I183" s="47"/>
      <c r="J183" s="418" t="s">
        <v>454</v>
      </c>
      <c r="K183" s="419"/>
      <c r="L183" s="419"/>
      <c r="M183" s="419"/>
      <c r="N183" s="420"/>
    </row>
    <row r="184" spans="1:14">
      <c r="B184" s="434"/>
      <c r="C184" s="112"/>
      <c r="D184" s="288" t="s">
        <v>381</v>
      </c>
      <c r="E184" s="108">
        <v>40</v>
      </c>
      <c r="F184" s="108">
        <v>40</v>
      </c>
      <c r="G184" s="108">
        <v>50</v>
      </c>
      <c r="H184" s="108">
        <v>50</v>
      </c>
      <c r="I184" s="43"/>
      <c r="J184" s="421"/>
      <c r="K184" s="422"/>
      <c r="L184" s="422"/>
      <c r="M184" s="422"/>
      <c r="N184" s="423"/>
    </row>
    <row r="185" spans="1:14">
      <c r="B185" s="434"/>
      <c r="C185" s="112"/>
      <c r="D185" s="288" t="s">
        <v>36</v>
      </c>
      <c r="E185" s="108">
        <v>1.2</v>
      </c>
      <c r="F185" s="108">
        <v>1.5</v>
      </c>
      <c r="G185" s="108">
        <v>2</v>
      </c>
      <c r="H185" s="108">
        <v>2</v>
      </c>
      <c r="I185" s="43"/>
      <c r="J185" s="421"/>
      <c r="K185" s="422"/>
      <c r="L185" s="422"/>
      <c r="M185" s="422"/>
      <c r="N185" s="423"/>
    </row>
    <row r="186" spans="1:14">
      <c r="B186" s="434"/>
      <c r="C186" s="112"/>
      <c r="D186" s="111" t="s">
        <v>117</v>
      </c>
      <c r="E186" s="108">
        <v>40</v>
      </c>
      <c r="F186" s="108">
        <v>40</v>
      </c>
      <c r="G186" s="108">
        <v>60</v>
      </c>
      <c r="H186" s="108">
        <v>60</v>
      </c>
      <c r="I186" s="43"/>
      <c r="J186" s="421"/>
      <c r="K186" s="422"/>
      <c r="L186" s="422"/>
      <c r="M186" s="422"/>
      <c r="N186" s="423"/>
    </row>
    <row r="187" spans="1:14">
      <c r="B187" s="434"/>
      <c r="C187" s="112"/>
      <c r="D187" s="111" t="s">
        <v>395</v>
      </c>
      <c r="E187" s="108">
        <v>100</v>
      </c>
      <c r="F187" s="108">
        <v>100</v>
      </c>
      <c r="G187" s="108">
        <v>120</v>
      </c>
      <c r="H187" s="108">
        <v>120</v>
      </c>
      <c r="I187" s="43"/>
      <c r="J187" s="421"/>
      <c r="K187" s="422"/>
      <c r="L187" s="422"/>
      <c r="M187" s="422"/>
      <c r="N187" s="423"/>
    </row>
    <row r="188" spans="1:14">
      <c r="B188" s="434"/>
      <c r="C188" s="112"/>
      <c r="D188" s="111" t="s">
        <v>453</v>
      </c>
      <c r="E188" s="108" t="s">
        <v>396</v>
      </c>
      <c r="F188" s="108">
        <v>10</v>
      </c>
      <c r="G188" s="108">
        <v>10</v>
      </c>
      <c r="H188" s="108">
        <v>10</v>
      </c>
      <c r="I188" s="43"/>
      <c r="J188" s="421"/>
      <c r="K188" s="422"/>
      <c r="L188" s="422"/>
      <c r="M188" s="422"/>
      <c r="N188" s="423"/>
    </row>
    <row r="189" spans="1:14">
      <c r="B189" s="434"/>
      <c r="C189" s="112"/>
      <c r="D189" s="288" t="s">
        <v>34</v>
      </c>
      <c r="E189" s="108">
        <v>1</v>
      </c>
      <c r="F189" s="108">
        <v>1</v>
      </c>
      <c r="G189" s="108">
        <v>1</v>
      </c>
      <c r="H189" s="108">
        <v>1</v>
      </c>
      <c r="I189" s="43"/>
      <c r="J189" s="421"/>
      <c r="K189" s="422"/>
      <c r="L189" s="422"/>
      <c r="M189" s="422"/>
      <c r="N189" s="423"/>
    </row>
    <row r="190" spans="1:14">
      <c r="B190" s="434"/>
      <c r="C190" s="112"/>
      <c r="D190" s="288" t="s">
        <v>35</v>
      </c>
      <c r="E190" s="108">
        <v>0.1</v>
      </c>
      <c r="F190" s="108">
        <v>0.1</v>
      </c>
      <c r="G190" s="108">
        <v>0.2</v>
      </c>
      <c r="H190" s="108">
        <v>0.2</v>
      </c>
      <c r="I190" s="43"/>
      <c r="J190" s="421"/>
      <c r="K190" s="422"/>
      <c r="L190" s="422"/>
      <c r="M190" s="422"/>
      <c r="N190" s="423"/>
    </row>
    <row r="191" spans="1:14">
      <c r="B191" s="434"/>
      <c r="C191" s="112"/>
      <c r="D191" s="111"/>
      <c r="E191" s="108"/>
      <c r="F191" s="108"/>
      <c r="G191" s="108"/>
      <c r="H191" s="108"/>
      <c r="I191" s="43"/>
      <c r="J191" s="421"/>
      <c r="K191" s="422"/>
      <c r="L191" s="422"/>
      <c r="M191" s="422"/>
      <c r="N191" s="423"/>
    </row>
    <row r="192" spans="1:14">
      <c r="B192" s="434"/>
      <c r="C192" s="112"/>
      <c r="D192" s="111"/>
      <c r="E192" s="108"/>
      <c r="F192" s="108"/>
      <c r="G192" s="108"/>
      <c r="H192" s="108"/>
      <c r="I192" s="43"/>
      <c r="J192" s="421"/>
      <c r="K192" s="422"/>
      <c r="L192" s="422"/>
      <c r="M192" s="422"/>
      <c r="N192" s="423"/>
    </row>
    <row r="193" spans="1:14">
      <c r="B193" s="434"/>
      <c r="C193" s="112"/>
      <c r="D193" s="111"/>
      <c r="E193" s="108"/>
      <c r="F193" s="108"/>
      <c r="G193" s="108"/>
      <c r="H193" s="108"/>
      <c r="I193" s="43"/>
      <c r="J193" s="421"/>
      <c r="K193" s="422"/>
      <c r="L193" s="422"/>
      <c r="M193" s="422"/>
      <c r="N193" s="423"/>
    </row>
    <row r="194" spans="1:14">
      <c r="B194" s="434"/>
      <c r="C194" s="112"/>
      <c r="D194" s="111"/>
      <c r="E194" s="108"/>
      <c r="F194" s="108"/>
      <c r="G194" s="108"/>
      <c r="H194" s="108"/>
      <c r="I194" s="43"/>
      <c r="J194" s="421"/>
      <c r="K194" s="422"/>
      <c r="L194" s="422"/>
      <c r="M194" s="422"/>
      <c r="N194" s="423"/>
    </row>
    <row r="195" spans="1:14">
      <c r="B195" s="434"/>
      <c r="C195" s="112"/>
      <c r="D195" s="111"/>
      <c r="E195" s="108"/>
      <c r="F195" s="108"/>
      <c r="G195" s="108"/>
      <c r="H195" s="108"/>
      <c r="I195" s="43"/>
      <c r="J195" s="421"/>
      <c r="K195" s="422"/>
      <c r="L195" s="422"/>
      <c r="M195" s="422"/>
      <c r="N195" s="423"/>
    </row>
    <row r="196" spans="1:14">
      <c r="B196" s="434"/>
      <c r="C196" s="112"/>
      <c r="D196" s="111"/>
      <c r="E196" s="108"/>
      <c r="F196" s="108"/>
      <c r="G196" s="108"/>
      <c r="H196" s="108"/>
      <c r="I196" s="43"/>
      <c r="J196" s="421"/>
      <c r="K196" s="422"/>
      <c r="L196" s="422"/>
      <c r="M196" s="422"/>
      <c r="N196" s="423"/>
    </row>
    <row r="197" spans="1:14">
      <c r="B197" s="434"/>
      <c r="C197" s="112"/>
      <c r="D197" s="111"/>
      <c r="E197" s="108"/>
      <c r="F197" s="108"/>
      <c r="G197" s="108"/>
      <c r="H197" s="108"/>
      <c r="I197" s="43"/>
      <c r="J197" s="421"/>
      <c r="K197" s="422"/>
      <c r="L197" s="422"/>
      <c r="M197" s="422"/>
      <c r="N197" s="423"/>
    </row>
    <row r="198" spans="1:14">
      <c r="B198" s="434"/>
      <c r="C198" s="112"/>
      <c r="D198" s="111"/>
      <c r="E198" s="108"/>
      <c r="F198" s="108"/>
      <c r="G198" s="108"/>
      <c r="H198" s="108"/>
      <c r="I198" s="43"/>
      <c r="J198" s="421"/>
      <c r="K198" s="422"/>
      <c r="L198" s="422"/>
      <c r="M198" s="422"/>
      <c r="N198" s="423"/>
    </row>
    <row r="199" spans="1:14">
      <c r="B199" s="434"/>
      <c r="C199" s="112"/>
      <c r="D199" s="111"/>
      <c r="E199" s="108"/>
      <c r="F199" s="108"/>
      <c r="G199" s="108"/>
      <c r="H199" s="108"/>
      <c r="I199" s="43"/>
      <c r="J199" s="421"/>
      <c r="K199" s="422"/>
      <c r="L199" s="422"/>
      <c r="M199" s="422"/>
      <c r="N199" s="423"/>
    </row>
    <row r="200" spans="1:14">
      <c r="B200" s="434"/>
      <c r="C200" s="112"/>
      <c r="D200" s="111"/>
      <c r="E200" s="108"/>
      <c r="F200" s="108"/>
      <c r="G200" s="108"/>
      <c r="H200" s="108"/>
      <c r="I200" s="43"/>
      <c r="J200" s="421"/>
      <c r="K200" s="422"/>
      <c r="L200" s="422"/>
      <c r="M200" s="422"/>
      <c r="N200" s="423"/>
    </row>
    <row r="201" spans="1:14">
      <c r="B201" s="434"/>
      <c r="C201" s="112"/>
      <c r="D201" s="111"/>
      <c r="E201" s="108"/>
      <c r="F201" s="108"/>
      <c r="G201" s="108"/>
      <c r="H201" s="108"/>
      <c r="I201" s="43"/>
      <c r="J201" s="421"/>
      <c r="K201" s="422"/>
      <c r="L201" s="422"/>
      <c r="M201" s="422"/>
      <c r="N201" s="423"/>
    </row>
    <row r="202" spans="1:14">
      <c r="B202" s="434"/>
      <c r="C202" s="112"/>
      <c r="D202" s="111"/>
      <c r="E202" s="108"/>
      <c r="F202" s="108"/>
      <c r="G202" s="108"/>
      <c r="H202" s="108"/>
      <c r="I202" s="43"/>
      <c r="J202" s="421"/>
      <c r="K202" s="422"/>
      <c r="L202" s="422"/>
      <c r="M202" s="422"/>
      <c r="N202" s="423"/>
    </row>
    <row r="203" spans="1:14">
      <c r="B203" s="435"/>
      <c r="C203" s="112"/>
      <c r="D203" s="113"/>
      <c r="E203" s="114"/>
      <c r="F203" s="115"/>
      <c r="G203" s="115"/>
      <c r="H203" s="115"/>
      <c r="I203" s="43"/>
      <c r="J203" s="424"/>
      <c r="K203" s="425"/>
      <c r="L203" s="425"/>
      <c r="M203" s="425"/>
      <c r="N203" s="426"/>
    </row>
    <row r="204" spans="1:14">
      <c r="B204" s="119"/>
      <c r="C204" s="112"/>
      <c r="D204" s="120"/>
      <c r="E204" s="117"/>
      <c r="F204" s="117"/>
      <c r="G204" s="117"/>
      <c r="H204" s="117"/>
      <c r="I204" s="43"/>
      <c r="J204" s="43"/>
      <c r="K204" s="43"/>
      <c r="L204" s="43"/>
      <c r="M204" s="43"/>
      <c r="N204" s="43"/>
    </row>
    <row r="205" spans="1:14">
      <c r="B205" s="119"/>
      <c r="C205" s="112"/>
      <c r="D205" s="120"/>
      <c r="E205" s="117"/>
      <c r="F205" s="117"/>
      <c r="G205" s="117"/>
      <c r="H205" s="117"/>
      <c r="I205" s="43"/>
      <c r="J205" s="43"/>
      <c r="K205" s="43"/>
      <c r="L205" s="43"/>
      <c r="M205" s="43"/>
      <c r="N205" s="43"/>
    </row>
    <row r="206" spans="1:14" ht="12.75" customHeight="1">
      <c r="A206" s="427" t="s">
        <v>98</v>
      </c>
      <c r="B206" s="429" t="s">
        <v>99</v>
      </c>
      <c r="C206" s="109"/>
      <c r="D206" s="429" t="s">
        <v>32</v>
      </c>
      <c r="E206" s="427" t="s">
        <v>303</v>
      </c>
      <c r="F206" s="427" t="s">
        <v>304</v>
      </c>
      <c r="G206" s="431" t="s">
        <v>305</v>
      </c>
      <c r="H206" s="427" t="s">
        <v>306</v>
      </c>
      <c r="I206" s="53"/>
      <c r="J206" s="427" t="s">
        <v>33</v>
      </c>
      <c r="K206" s="427"/>
      <c r="L206" s="427"/>
      <c r="M206" s="427"/>
      <c r="N206" s="427"/>
    </row>
    <row r="207" spans="1:14">
      <c r="A207" s="428"/>
      <c r="B207" s="430"/>
      <c r="C207" s="109"/>
      <c r="D207" s="430"/>
      <c r="E207" s="428"/>
      <c r="F207" s="428"/>
      <c r="G207" s="432"/>
      <c r="H207" s="428"/>
      <c r="I207" s="54"/>
      <c r="J207" s="428"/>
      <c r="K207" s="428"/>
      <c r="L207" s="428"/>
      <c r="M207" s="428"/>
      <c r="N207" s="428"/>
    </row>
    <row r="208" spans="1:14">
      <c r="A208" s="181" t="s">
        <v>208</v>
      </c>
      <c r="B208" s="415" t="s">
        <v>397</v>
      </c>
      <c r="C208" s="110"/>
      <c r="D208" s="287" t="s">
        <v>122</v>
      </c>
      <c r="E208" s="108">
        <v>60</v>
      </c>
      <c r="F208" s="108">
        <v>60</v>
      </c>
      <c r="G208" s="108">
        <v>60</v>
      </c>
      <c r="H208" s="108">
        <v>60</v>
      </c>
      <c r="I208" s="47"/>
      <c r="J208" s="418" t="s">
        <v>438</v>
      </c>
      <c r="K208" s="419"/>
      <c r="L208" s="419"/>
      <c r="M208" s="419"/>
      <c r="N208" s="420"/>
    </row>
    <row r="209" spans="2:14">
      <c r="B209" s="434"/>
      <c r="C209" s="112"/>
      <c r="D209" s="288" t="s">
        <v>118</v>
      </c>
      <c r="E209" s="108">
        <v>60</v>
      </c>
      <c r="F209" s="108">
        <v>60</v>
      </c>
      <c r="G209" s="108">
        <v>80</v>
      </c>
      <c r="H209" s="108">
        <v>80</v>
      </c>
      <c r="I209" s="43"/>
      <c r="J209" s="421"/>
      <c r="K209" s="422"/>
      <c r="L209" s="422"/>
      <c r="M209" s="422"/>
      <c r="N209" s="423"/>
    </row>
    <row r="210" spans="2:14">
      <c r="B210" s="434"/>
      <c r="C210" s="112"/>
      <c r="D210" s="288" t="s">
        <v>381</v>
      </c>
      <c r="E210" s="108">
        <v>40</v>
      </c>
      <c r="F210" s="108">
        <v>40</v>
      </c>
      <c r="G210" s="108">
        <v>50</v>
      </c>
      <c r="H210" s="108">
        <v>50</v>
      </c>
      <c r="I210" s="43"/>
      <c r="J210" s="421"/>
      <c r="K210" s="422"/>
      <c r="L210" s="422"/>
      <c r="M210" s="422"/>
      <c r="N210" s="423"/>
    </row>
    <row r="211" spans="2:14">
      <c r="B211" s="434"/>
      <c r="C211" s="112"/>
      <c r="D211" s="288" t="s">
        <v>36</v>
      </c>
      <c r="E211" s="108">
        <v>1.2</v>
      </c>
      <c r="F211" s="108">
        <v>1.5</v>
      </c>
      <c r="G211" s="108">
        <v>2</v>
      </c>
      <c r="H211" s="108">
        <v>2</v>
      </c>
      <c r="I211" s="43"/>
      <c r="J211" s="421"/>
      <c r="K211" s="422"/>
      <c r="L211" s="422"/>
      <c r="M211" s="422"/>
      <c r="N211" s="423"/>
    </row>
    <row r="212" spans="2:14">
      <c r="B212" s="434"/>
      <c r="C212" s="112"/>
      <c r="D212" s="111" t="s">
        <v>398</v>
      </c>
      <c r="E212" s="108">
        <v>60</v>
      </c>
      <c r="F212" s="277">
        <v>60</v>
      </c>
      <c r="G212" s="108">
        <v>80</v>
      </c>
      <c r="H212" s="108">
        <v>80</v>
      </c>
      <c r="I212" s="43"/>
      <c r="J212" s="421"/>
      <c r="K212" s="422"/>
      <c r="L212" s="422"/>
      <c r="M212" s="422"/>
      <c r="N212" s="423"/>
    </row>
    <row r="213" spans="2:14">
      <c r="B213" s="434"/>
      <c r="C213" s="112"/>
      <c r="D213" s="288" t="s">
        <v>34</v>
      </c>
      <c r="E213" s="108">
        <v>1</v>
      </c>
      <c r="F213" s="108">
        <v>1</v>
      </c>
      <c r="G213" s="108">
        <v>1</v>
      </c>
      <c r="H213" s="108">
        <v>1</v>
      </c>
      <c r="I213" s="43"/>
      <c r="J213" s="421"/>
      <c r="K213" s="422"/>
      <c r="L213" s="422"/>
      <c r="M213" s="422"/>
      <c r="N213" s="423"/>
    </row>
    <row r="214" spans="2:14">
      <c r="B214" s="434"/>
      <c r="C214" s="112"/>
      <c r="D214" s="288" t="s">
        <v>35</v>
      </c>
      <c r="E214" s="108">
        <v>0.1</v>
      </c>
      <c r="F214" s="108">
        <v>0.1</v>
      </c>
      <c r="G214" s="108">
        <v>0.2</v>
      </c>
      <c r="H214" s="108">
        <v>0.2</v>
      </c>
      <c r="I214" s="43"/>
      <c r="J214" s="421"/>
      <c r="K214" s="422"/>
      <c r="L214" s="422"/>
      <c r="M214" s="422"/>
      <c r="N214" s="423"/>
    </row>
    <row r="215" spans="2:14">
      <c r="B215" s="434"/>
      <c r="C215" s="112"/>
      <c r="D215" s="111"/>
      <c r="E215" s="108"/>
      <c r="F215" s="108"/>
      <c r="G215" s="108"/>
      <c r="H215" s="108"/>
      <c r="I215" s="43"/>
      <c r="J215" s="421"/>
      <c r="K215" s="422"/>
      <c r="L215" s="422"/>
      <c r="M215" s="422"/>
      <c r="N215" s="423"/>
    </row>
    <row r="216" spans="2:14">
      <c r="B216" s="434"/>
      <c r="C216" s="112"/>
      <c r="D216" s="111" t="s">
        <v>376</v>
      </c>
      <c r="E216" s="108"/>
      <c r="F216" s="108"/>
      <c r="G216" s="108"/>
      <c r="H216" s="108"/>
      <c r="I216" s="43"/>
      <c r="J216" s="421"/>
      <c r="K216" s="422"/>
      <c r="L216" s="422"/>
      <c r="M216" s="422"/>
      <c r="N216" s="423"/>
    </row>
    <row r="217" spans="2:14">
      <c r="B217" s="434"/>
      <c r="C217" s="112"/>
      <c r="D217" s="111" t="s">
        <v>378</v>
      </c>
      <c r="E217" s="108">
        <v>60</v>
      </c>
      <c r="F217" s="108">
        <v>60</v>
      </c>
      <c r="G217" s="108">
        <v>100</v>
      </c>
      <c r="H217" s="108">
        <v>100</v>
      </c>
      <c r="I217" s="43"/>
      <c r="J217" s="421"/>
      <c r="K217" s="422"/>
      <c r="L217" s="422"/>
      <c r="M217" s="422"/>
      <c r="N217" s="423"/>
    </row>
    <row r="218" spans="2:14">
      <c r="B218" s="434"/>
      <c r="C218" s="112"/>
      <c r="D218" s="111" t="s">
        <v>389</v>
      </c>
      <c r="E218" s="108">
        <v>80</v>
      </c>
      <c r="F218" s="108">
        <v>80</v>
      </c>
      <c r="G218" s="108">
        <v>100</v>
      </c>
      <c r="H218" s="108">
        <v>100</v>
      </c>
      <c r="I218" s="43"/>
      <c r="J218" s="421"/>
      <c r="K218" s="422"/>
      <c r="L218" s="422"/>
      <c r="M218" s="422"/>
      <c r="N218" s="423"/>
    </row>
    <row r="219" spans="2:14">
      <c r="B219" s="434"/>
      <c r="C219" s="112"/>
      <c r="D219" s="111" t="s">
        <v>390</v>
      </c>
      <c r="E219" s="108">
        <v>40</v>
      </c>
      <c r="F219" s="108">
        <v>40</v>
      </c>
      <c r="G219" s="108">
        <v>60</v>
      </c>
      <c r="H219" s="108">
        <v>60</v>
      </c>
      <c r="I219" s="43"/>
      <c r="J219" s="421"/>
      <c r="K219" s="422"/>
      <c r="L219" s="422"/>
      <c r="M219" s="422"/>
      <c r="N219" s="423"/>
    </row>
    <row r="220" spans="2:14">
      <c r="B220" s="434"/>
      <c r="C220" s="112"/>
      <c r="D220" s="111" t="s">
        <v>120</v>
      </c>
      <c r="E220" s="108">
        <v>60</v>
      </c>
      <c r="F220" s="108">
        <v>60</v>
      </c>
      <c r="G220" s="108">
        <v>80</v>
      </c>
      <c r="H220" s="108">
        <v>80</v>
      </c>
      <c r="I220" s="43"/>
      <c r="J220" s="421"/>
      <c r="K220" s="422"/>
      <c r="L220" s="422"/>
      <c r="M220" s="422"/>
      <c r="N220" s="423"/>
    </row>
    <row r="221" spans="2:14">
      <c r="B221" s="434"/>
      <c r="C221" s="112"/>
      <c r="D221" s="111"/>
      <c r="E221" s="108"/>
      <c r="F221" s="108"/>
      <c r="G221" s="108"/>
      <c r="H221" s="108"/>
      <c r="I221" s="43"/>
      <c r="J221" s="421"/>
      <c r="K221" s="422"/>
      <c r="L221" s="422"/>
      <c r="M221" s="422"/>
      <c r="N221" s="423"/>
    </row>
    <row r="222" spans="2:14">
      <c r="B222" s="434"/>
      <c r="C222" s="112"/>
      <c r="D222" s="111"/>
      <c r="E222" s="108"/>
      <c r="F222" s="108"/>
      <c r="G222" s="108"/>
      <c r="H222" s="108"/>
      <c r="I222" s="43"/>
      <c r="J222" s="421"/>
      <c r="K222" s="422"/>
      <c r="L222" s="422"/>
      <c r="M222" s="422"/>
      <c r="N222" s="423"/>
    </row>
    <row r="223" spans="2:14">
      <c r="B223" s="434"/>
      <c r="C223" s="112"/>
      <c r="D223" s="111"/>
      <c r="E223" s="108"/>
      <c r="F223" s="108"/>
      <c r="G223" s="108"/>
      <c r="H223" s="108"/>
      <c r="I223" s="43"/>
      <c r="J223" s="421"/>
      <c r="K223" s="422"/>
      <c r="L223" s="422"/>
      <c r="M223" s="422"/>
      <c r="N223" s="423"/>
    </row>
    <row r="224" spans="2:14">
      <c r="B224" s="434"/>
      <c r="C224" s="112"/>
      <c r="D224" s="111"/>
      <c r="E224" s="108"/>
      <c r="F224" s="108"/>
      <c r="G224" s="108"/>
      <c r="H224" s="108"/>
      <c r="I224" s="43"/>
      <c r="J224" s="421"/>
      <c r="K224" s="422"/>
      <c r="L224" s="422"/>
      <c r="M224" s="422"/>
      <c r="N224" s="423"/>
    </row>
    <row r="225" spans="1:14">
      <c r="B225" s="434"/>
      <c r="C225" s="112"/>
      <c r="D225" s="111"/>
      <c r="E225" s="108"/>
      <c r="F225" s="108"/>
      <c r="G225" s="108"/>
      <c r="H225" s="108"/>
      <c r="I225" s="43"/>
      <c r="J225" s="421"/>
      <c r="K225" s="422"/>
      <c r="L225" s="422"/>
      <c r="M225" s="422"/>
      <c r="N225" s="423"/>
    </row>
    <row r="226" spans="1:14">
      <c r="B226" s="434"/>
      <c r="C226" s="112"/>
      <c r="D226" s="111"/>
      <c r="E226" s="108"/>
      <c r="F226" s="108"/>
      <c r="G226" s="108"/>
      <c r="H226" s="108"/>
      <c r="I226" s="43"/>
      <c r="J226" s="421"/>
      <c r="K226" s="422"/>
      <c r="L226" s="422"/>
      <c r="M226" s="422"/>
      <c r="N226" s="423"/>
    </row>
    <row r="227" spans="1:14">
      <c r="B227" s="434"/>
      <c r="C227" s="112"/>
      <c r="D227" s="111"/>
      <c r="E227" s="108"/>
      <c r="F227" s="108"/>
      <c r="G227" s="108"/>
      <c r="H227" s="108"/>
      <c r="I227" s="43"/>
      <c r="J227" s="421"/>
      <c r="K227" s="422"/>
      <c r="L227" s="422"/>
      <c r="M227" s="422"/>
      <c r="N227" s="423"/>
    </row>
    <row r="228" spans="1:14">
      <c r="B228" s="435"/>
      <c r="C228" s="112"/>
      <c r="D228" s="113"/>
      <c r="E228" s="114"/>
      <c r="F228" s="108"/>
      <c r="G228" s="108"/>
      <c r="H228" s="108"/>
      <c r="I228" s="43"/>
      <c r="J228" s="424"/>
      <c r="K228" s="425"/>
      <c r="L228" s="425"/>
      <c r="M228" s="425"/>
      <c r="N228" s="426"/>
    </row>
    <row r="229" spans="1:14">
      <c r="B229" s="119"/>
      <c r="C229" s="112"/>
      <c r="D229" s="120"/>
      <c r="E229" s="117"/>
      <c r="F229" s="117"/>
      <c r="G229" s="117"/>
      <c r="H229" s="117"/>
      <c r="I229" s="43"/>
      <c r="J229" s="43"/>
      <c r="K229" s="43"/>
      <c r="L229" s="43"/>
      <c r="M229" s="43"/>
      <c r="N229" s="43"/>
    </row>
    <row r="230" spans="1:14">
      <c r="B230" s="119"/>
      <c r="C230" s="112"/>
      <c r="D230" s="120"/>
      <c r="E230" s="117"/>
      <c r="F230" s="117"/>
      <c r="G230" s="117"/>
      <c r="H230" s="117"/>
      <c r="I230" s="43"/>
      <c r="J230" s="43"/>
      <c r="K230" s="43"/>
      <c r="L230" s="43"/>
      <c r="M230" s="43"/>
      <c r="N230" s="43"/>
    </row>
    <row r="231" spans="1:14" ht="12.75" customHeight="1">
      <c r="A231" s="427" t="s">
        <v>98</v>
      </c>
      <c r="B231" s="429" t="s">
        <v>99</v>
      </c>
      <c r="C231" s="109"/>
      <c r="D231" s="429" t="s">
        <v>32</v>
      </c>
      <c r="E231" s="427" t="s">
        <v>303</v>
      </c>
      <c r="F231" s="427" t="s">
        <v>304</v>
      </c>
      <c r="G231" s="431" t="s">
        <v>305</v>
      </c>
      <c r="H231" s="427" t="s">
        <v>306</v>
      </c>
      <c r="I231" s="53"/>
      <c r="J231" s="427" t="s">
        <v>33</v>
      </c>
      <c r="K231" s="427"/>
      <c r="L231" s="427"/>
      <c r="M231" s="427"/>
      <c r="N231" s="427"/>
    </row>
    <row r="232" spans="1:14">
      <c r="A232" s="428"/>
      <c r="B232" s="430"/>
      <c r="C232" s="109"/>
      <c r="D232" s="430"/>
      <c r="E232" s="428"/>
      <c r="F232" s="428"/>
      <c r="G232" s="432"/>
      <c r="H232" s="428"/>
      <c r="I232" s="54"/>
      <c r="J232" s="428"/>
      <c r="K232" s="428"/>
      <c r="L232" s="428"/>
      <c r="M232" s="428"/>
      <c r="N232" s="428"/>
    </row>
    <row r="233" spans="1:14" ht="25.5">
      <c r="A233" s="181" t="s">
        <v>209</v>
      </c>
      <c r="B233" s="415" t="s">
        <v>399</v>
      </c>
      <c r="C233" s="110"/>
      <c r="D233" s="287" t="s">
        <v>314</v>
      </c>
      <c r="E233" s="149" t="s">
        <v>315</v>
      </c>
      <c r="F233" s="149" t="s">
        <v>315</v>
      </c>
      <c r="G233" s="149" t="s">
        <v>316</v>
      </c>
      <c r="H233" s="149" t="s">
        <v>316</v>
      </c>
      <c r="I233" s="47"/>
      <c r="J233" s="418" t="s">
        <v>437</v>
      </c>
      <c r="K233" s="419"/>
      <c r="L233" s="419"/>
      <c r="M233" s="419"/>
      <c r="N233" s="420"/>
    </row>
    <row r="234" spans="1:14">
      <c r="B234" s="434"/>
      <c r="C234" s="112"/>
      <c r="D234" s="288" t="s">
        <v>118</v>
      </c>
      <c r="E234" s="108">
        <v>60</v>
      </c>
      <c r="F234" s="108">
        <v>60</v>
      </c>
      <c r="G234" s="108">
        <v>80</v>
      </c>
      <c r="H234" s="108">
        <v>80</v>
      </c>
      <c r="I234" s="43"/>
      <c r="J234" s="421"/>
      <c r="K234" s="422"/>
      <c r="L234" s="422"/>
      <c r="M234" s="422"/>
      <c r="N234" s="423"/>
    </row>
    <row r="235" spans="1:14">
      <c r="B235" s="434"/>
      <c r="C235" s="112"/>
      <c r="D235" s="288" t="s">
        <v>381</v>
      </c>
      <c r="E235" s="108">
        <v>40</v>
      </c>
      <c r="F235" s="108">
        <v>40</v>
      </c>
      <c r="G235" s="108">
        <v>50</v>
      </c>
      <c r="H235" s="108">
        <v>50</v>
      </c>
      <c r="I235" s="43"/>
      <c r="J235" s="421"/>
      <c r="K235" s="422"/>
      <c r="L235" s="422"/>
      <c r="M235" s="422"/>
      <c r="N235" s="423"/>
    </row>
    <row r="236" spans="1:14">
      <c r="B236" s="434"/>
      <c r="C236" s="112"/>
      <c r="D236" s="288" t="s">
        <v>36</v>
      </c>
      <c r="E236" s="108">
        <v>1.2</v>
      </c>
      <c r="F236" s="108">
        <v>1.5</v>
      </c>
      <c r="G236" s="108">
        <v>2</v>
      </c>
      <c r="H236" s="108">
        <v>2</v>
      </c>
      <c r="I236" s="43"/>
      <c r="J236" s="421"/>
      <c r="K236" s="422"/>
      <c r="L236" s="422"/>
      <c r="M236" s="422"/>
      <c r="N236" s="423"/>
    </row>
    <row r="237" spans="1:14">
      <c r="B237" s="434"/>
      <c r="C237" s="112"/>
      <c r="D237" s="288" t="s">
        <v>34</v>
      </c>
      <c r="E237" s="108">
        <v>1</v>
      </c>
      <c r="F237" s="108">
        <v>1</v>
      </c>
      <c r="G237" s="108">
        <v>1</v>
      </c>
      <c r="H237" s="108">
        <v>1</v>
      </c>
      <c r="I237" s="43"/>
      <c r="J237" s="421"/>
      <c r="K237" s="422"/>
      <c r="L237" s="422"/>
      <c r="M237" s="422"/>
      <c r="N237" s="423"/>
    </row>
    <row r="238" spans="1:14">
      <c r="B238" s="434"/>
      <c r="C238" s="112"/>
      <c r="D238" s="288" t="s">
        <v>35</v>
      </c>
      <c r="E238" s="108">
        <v>0.1</v>
      </c>
      <c r="F238" s="108">
        <v>0.1</v>
      </c>
      <c r="G238" s="108">
        <v>0.2</v>
      </c>
      <c r="H238" s="108">
        <v>0.2</v>
      </c>
      <c r="I238" s="43"/>
      <c r="J238" s="421"/>
      <c r="K238" s="422"/>
      <c r="L238" s="422"/>
      <c r="M238" s="422"/>
      <c r="N238" s="423"/>
    </row>
    <row r="239" spans="1:14">
      <c r="B239" s="434"/>
      <c r="C239" s="112"/>
      <c r="D239" s="111"/>
      <c r="E239" s="108"/>
      <c r="F239" s="108"/>
      <c r="G239" s="108"/>
      <c r="H239" s="108"/>
      <c r="I239" s="43"/>
      <c r="J239" s="421"/>
      <c r="K239" s="422"/>
      <c r="L239" s="422"/>
      <c r="M239" s="422"/>
      <c r="N239" s="423"/>
    </row>
    <row r="240" spans="1:14">
      <c r="B240" s="434"/>
      <c r="C240" s="112"/>
      <c r="D240" s="111" t="s">
        <v>376</v>
      </c>
      <c r="E240" s="108"/>
      <c r="F240" s="108"/>
      <c r="G240" s="108"/>
      <c r="H240" s="108"/>
      <c r="I240" s="43"/>
      <c r="J240" s="421"/>
      <c r="K240" s="422"/>
      <c r="L240" s="422"/>
      <c r="M240" s="422"/>
      <c r="N240" s="423"/>
    </row>
    <row r="241" spans="1:14">
      <c r="B241" s="434"/>
      <c r="C241" s="112"/>
      <c r="D241" s="111" t="s">
        <v>378</v>
      </c>
      <c r="E241" s="108">
        <v>60</v>
      </c>
      <c r="F241" s="108">
        <v>60</v>
      </c>
      <c r="G241" s="108">
        <v>100</v>
      </c>
      <c r="H241" s="108">
        <v>100</v>
      </c>
      <c r="I241" s="43"/>
      <c r="J241" s="421"/>
      <c r="K241" s="422"/>
      <c r="L241" s="422"/>
      <c r="M241" s="422"/>
      <c r="N241" s="423"/>
    </row>
    <row r="242" spans="1:14">
      <c r="B242" s="434"/>
      <c r="C242" s="112"/>
      <c r="D242" s="111" t="s">
        <v>400</v>
      </c>
      <c r="E242" s="108">
        <v>60</v>
      </c>
      <c r="F242" s="108">
        <v>60</v>
      </c>
      <c r="G242" s="108">
        <v>100</v>
      </c>
      <c r="H242" s="108">
        <v>100</v>
      </c>
      <c r="I242" s="43"/>
      <c r="J242" s="421"/>
      <c r="K242" s="422"/>
      <c r="L242" s="422"/>
      <c r="M242" s="422"/>
      <c r="N242" s="423"/>
    </row>
    <row r="243" spans="1:14">
      <c r="B243" s="434"/>
      <c r="C243" s="112"/>
      <c r="D243" s="111" t="s">
        <v>389</v>
      </c>
      <c r="E243" s="108">
        <v>80</v>
      </c>
      <c r="F243" s="108">
        <v>80</v>
      </c>
      <c r="G243" s="108">
        <v>100</v>
      </c>
      <c r="H243" s="108">
        <v>100</v>
      </c>
      <c r="I243" s="43"/>
      <c r="J243" s="421"/>
      <c r="K243" s="422"/>
      <c r="L243" s="422"/>
      <c r="M243" s="422"/>
      <c r="N243" s="423"/>
    </row>
    <row r="244" spans="1:14">
      <c r="B244" s="434"/>
      <c r="C244" s="112"/>
      <c r="D244" s="111"/>
      <c r="E244" s="108"/>
      <c r="F244" s="108"/>
      <c r="G244" s="108"/>
      <c r="H244" s="108"/>
      <c r="I244" s="43"/>
      <c r="J244" s="421"/>
      <c r="K244" s="422"/>
      <c r="L244" s="422"/>
      <c r="M244" s="422"/>
      <c r="N244" s="423"/>
    </row>
    <row r="245" spans="1:14">
      <c r="B245" s="434"/>
      <c r="C245" s="112"/>
      <c r="D245" s="111"/>
      <c r="E245" s="108"/>
      <c r="F245" s="108"/>
      <c r="G245" s="108"/>
      <c r="H245" s="108"/>
      <c r="I245" s="43"/>
      <c r="J245" s="421"/>
      <c r="K245" s="422"/>
      <c r="L245" s="422"/>
      <c r="M245" s="422"/>
      <c r="N245" s="423"/>
    </row>
    <row r="246" spans="1:14">
      <c r="B246" s="434"/>
      <c r="C246" s="112"/>
      <c r="D246" s="111"/>
      <c r="E246" s="108"/>
      <c r="F246" s="108"/>
      <c r="G246" s="108"/>
      <c r="H246" s="108"/>
      <c r="I246" s="43"/>
      <c r="J246" s="421"/>
      <c r="K246" s="422"/>
      <c r="L246" s="422"/>
      <c r="M246" s="422"/>
      <c r="N246" s="423"/>
    </row>
    <row r="247" spans="1:14">
      <c r="B247" s="434"/>
      <c r="C247" s="112"/>
      <c r="D247" s="111"/>
      <c r="E247" s="108"/>
      <c r="F247" s="108"/>
      <c r="G247" s="108"/>
      <c r="H247" s="108"/>
      <c r="I247" s="43"/>
      <c r="J247" s="421"/>
      <c r="K247" s="422"/>
      <c r="L247" s="422"/>
      <c r="M247" s="422"/>
      <c r="N247" s="423"/>
    </row>
    <row r="248" spans="1:14">
      <c r="B248" s="434"/>
      <c r="C248" s="112"/>
      <c r="D248" s="111"/>
      <c r="E248" s="108"/>
      <c r="F248" s="108"/>
      <c r="G248" s="108"/>
      <c r="H248" s="108"/>
      <c r="I248" s="43"/>
      <c r="J248" s="421"/>
      <c r="K248" s="422"/>
      <c r="L248" s="422"/>
      <c r="M248" s="422"/>
      <c r="N248" s="423"/>
    </row>
    <row r="249" spans="1:14">
      <c r="B249" s="434"/>
      <c r="C249" s="112"/>
      <c r="D249" s="111"/>
      <c r="E249" s="108"/>
      <c r="F249" s="108"/>
      <c r="G249" s="108"/>
      <c r="H249" s="108"/>
      <c r="I249" s="43"/>
      <c r="J249" s="421"/>
      <c r="K249" s="422"/>
      <c r="L249" s="422"/>
      <c r="M249" s="422"/>
      <c r="N249" s="423"/>
    </row>
    <row r="250" spans="1:14">
      <c r="B250" s="434"/>
      <c r="C250" s="112"/>
      <c r="D250" s="111"/>
      <c r="E250" s="108"/>
      <c r="F250" s="108"/>
      <c r="G250" s="108"/>
      <c r="H250" s="108"/>
      <c r="I250" s="43"/>
      <c r="J250" s="421"/>
      <c r="K250" s="422"/>
      <c r="L250" s="422"/>
      <c r="M250" s="422"/>
      <c r="N250" s="423"/>
    </row>
    <row r="251" spans="1:14">
      <c r="B251" s="434"/>
      <c r="C251" s="112"/>
      <c r="D251" s="111"/>
      <c r="E251" s="108"/>
      <c r="F251" s="108"/>
      <c r="G251" s="108"/>
      <c r="H251" s="108"/>
      <c r="I251" s="43"/>
      <c r="J251" s="421"/>
      <c r="K251" s="422"/>
      <c r="L251" s="422"/>
      <c r="M251" s="422"/>
      <c r="N251" s="423"/>
    </row>
    <row r="252" spans="1:14">
      <c r="B252" s="434"/>
      <c r="C252" s="112"/>
      <c r="D252" s="111"/>
      <c r="E252" s="108"/>
      <c r="F252" s="108"/>
      <c r="G252" s="108"/>
      <c r="H252" s="108"/>
      <c r="I252" s="43"/>
      <c r="J252" s="421"/>
      <c r="K252" s="422"/>
      <c r="L252" s="422"/>
      <c r="M252" s="422"/>
      <c r="N252" s="423"/>
    </row>
    <row r="253" spans="1:14">
      <c r="B253" s="435"/>
      <c r="C253" s="112"/>
      <c r="D253" s="113"/>
      <c r="E253" s="114"/>
      <c r="F253" s="108"/>
      <c r="G253" s="108"/>
      <c r="H253" s="108"/>
      <c r="I253" s="43"/>
      <c r="J253" s="424"/>
      <c r="K253" s="425"/>
      <c r="L253" s="425"/>
      <c r="M253" s="425"/>
      <c r="N253" s="426"/>
    </row>
    <row r="254" spans="1:14">
      <c r="B254" s="119"/>
      <c r="C254" s="112"/>
      <c r="D254" s="120"/>
      <c r="E254" s="117"/>
      <c r="F254" s="117"/>
      <c r="G254" s="117"/>
      <c r="H254" s="117"/>
      <c r="I254" s="43"/>
      <c r="J254" s="43"/>
      <c r="K254" s="43"/>
      <c r="L254" s="43"/>
      <c r="M254" s="43"/>
      <c r="N254" s="43"/>
    </row>
    <row r="255" spans="1:14">
      <c r="B255" s="119"/>
      <c r="C255" s="112"/>
      <c r="D255" s="120"/>
      <c r="E255" s="117"/>
      <c r="F255" s="117"/>
      <c r="G255" s="117"/>
      <c r="H255" s="117"/>
      <c r="I255" s="43"/>
      <c r="J255" s="43"/>
      <c r="K255" s="43"/>
      <c r="L255" s="43"/>
      <c r="M255" s="43"/>
      <c r="N255" s="43"/>
    </row>
    <row r="256" spans="1:14" ht="12.75" customHeight="1">
      <c r="A256" s="427" t="s">
        <v>98</v>
      </c>
      <c r="B256" s="429" t="s">
        <v>99</v>
      </c>
      <c r="C256" s="109"/>
      <c r="D256" s="429" t="s">
        <v>32</v>
      </c>
      <c r="E256" s="427" t="s">
        <v>303</v>
      </c>
      <c r="F256" s="427" t="s">
        <v>304</v>
      </c>
      <c r="G256" s="431" t="s">
        <v>305</v>
      </c>
      <c r="H256" s="427" t="s">
        <v>306</v>
      </c>
      <c r="I256" s="53"/>
      <c r="J256" s="427" t="s">
        <v>33</v>
      </c>
      <c r="K256" s="427"/>
      <c r="L256" s="427"/>
      <c r="M256" s="427"/>
      <c r="N256" s="427"/>
    </row>
    <row r="257" spans="1:14">
      <c r="A257" s="428"/>
      <c r="B257" s="430"/>
      <c r="C257" s="109"/>
      <c r="D257" s="430"/>
      <c r="E257" s="428"/>
      <c r="F257" s="428"/>
      <c r="G257" s="432"/>
      <c r="H257" s="428"/>
      <c r="I257" s="54"/>
      <c r="J257" s="428"/>
      <c r="K257" s="428"/>
      <c r="L257" s="428"/>
      <c r="M257" s="428"/>
      <c r="N257" s="428"/>
    </row>
    <row r="258" spans="1:14" ht="25.5">
      <c r="A258" s="181" t="s">
        <v>210</v>
      </c>
      <c r="B258" s="415" t="s">
        <v>401</v>
      </c>
      <c r="C258" s="110"/>
      <c r="D258" s="287" t="s">
        <v>314</v>
      </c>
      <c r="E258" s="149" t="s">
        <v>315</v>
      </c>
      <c r="F258" s="149" t="s">
        <v>315</v>
      </c>
      <c r="G258" s="149" t="s">
        <v>316</v>
      </c>
      <c r="H258" s="149" t="s">
        <v>316</v>
      </c>
      <c r="I258" s="47"/>
      <c r="J258" s="418" t="s">
        <v>436</v>
      </c>
      <c r="K258" s="419"/>
      <c r="L258" s="419"/>
      <c r="M258" s="419"/>
      <c r="N258" s="420"/>
    </row>
    <row r="259" spans="1:14">
      <c r="B259" s="434"/>
      <c r="C259" s="112"/>
      <c r="D259" s="288" t="s">
        <v>381</v>
      </c>
      <c r="E259" s="108">
        <v>40</v>
      </c>
      <c r="F259" s="108">
        <v>40</v>
      </c>
      <c r="G259" s="108">
        <v>50</v>
      </c>
      <c r="H259" s="108">
        <v>50</v>
      </c>
      <c r="I259" s="43"/>
      <c r="J259" s="421"/>
      <c r="K259" s="422"/>
      <c r="L259" s="422"/>
      <c r="M259" s="422"/>
      <c r="N259" s="423"/>
    </row>
    <row r="260" spans="1:14">
      <c r="B260" s="434"/>
      <c r="C260" s="112"/>
      <c r="D260" s="288" t="s">
        <v>36</v>
      </c>
      <c r="E260" s="108">
        <v>1.2</v>
      </c>
      <c r="F260" s="108">
        <v>1.5</v>
      </c>
      <c r="G260" s="108">
        <v>2</v>
      </c>
      <c r="H260" s="108">
        <v>2</v>
      </c>
      <c r="I260" s="43"/>
      <c r="J260" s="421"/>
      <c r="K260" s="422"/>
      <c r="L260" s="422"/>
      <c r="M260" s="422"/>
      <c r="N260" s="423"/>
    </row>
    <row r="261" spans="1:14">
      <c r="B261" s="434"/>
      <c r="C261" s="112"/>
      <c r="D261" s="111" t="s">
        <v>117</v>
      </c>
      <c r="E261" s="108">
        <v>40</v>
      </c>
      <c r="F261" s="108">
        <v>40</v>
      </c>
      <c r="G261" s="108">
        <v>60</v>
      </c>
      <c r="H261" s="108">
        <v>60</v>
      </c>
      <c r="I261" s="43"/>
      <c r="J261" s="421"/>
      <c r="K261" s="422"/>
      <c r="L261" s="422"/>
      <c r="M261" s="422"/>
      <c r="N261" s="423"/>
    </row>
    <row r="262" spans="1:14">
      <c r="B262" s="434"/>
      <c r="C262" s="112"/>
      <c r="D262" s="111" t="s">
        <v>383</v>
      </c>
      <c r="E262" s="108">
        <v>80</v>
      </c>
      <c r="F262" s="108">
        <v>80</v>
      </c>
      <c r="G262" s="108">
        <v>120</v>
      </c>
      <c r="H262" s="108">
        <v>120</v>
      </c>
      <c r="I262" s="43"/>
      <c r="J262" s="421"/>
      <c r="K262" s="422"/>
      <c r="L262" s="422"/>
      <c r="M262" s="422"/>
      <c r="N262" s="423"/>
    </row>
    <row r="263" spans="1:14">
      <c r="B263" s="434"/>
      <c r="C263" s="112"/>
      <c r="D263" s="288" t="s">
        <v>34</v>
      </c>
      <c r="E263" s="108">
        <v>1</v>
      </c>
      <c r="F263" s="108">
        <v>1</v>
      </c>
      <c r="G263" s="108">
        <v>1</v>
      </c>
      <c r="H263" s="108">
        <v>1</v>
      </c>
      <c r="I263" s="43"/>
      <c r="J263" s="421"/>
      <c r="K263" s="422"/>
      <c r="L263" s="422"/>
      <c r="M263" s="422"/>
      <c r="N263" s="423"/>
    </row>
    <row r="264" spans="1:14">
      <c r="B264" s="434"/>
      <c r="C264" s="112"/>
      <c r="D264" s="288" t="s">
        <v>35</v>
      </c>
      <c r="E264" s="108">
        <v>0.1</v>
      </c>
      <c r="F264" s="108">
        <v>0.1</v>
      </c>
      <c r="G264" s="108">
        <v>0.2</v>
      </c>
      <c r="H264" s="108">
        <v>0.2</v>
      </c>
      <c r="I264" s="43"/>
      <c r="J264" s="421"/>
      <c r="K264" s="422"/>
      <c r="L264" s="422"/>
      <c r="M264" s="422"/>
      <c r="N264" s="423"/>
    </row>
    <row r="265" spans="1:14">
      <c r="B265" s="434"/>
      <c r="C265" s="112"/>
      <c r="D265" s="111"/>
      <c r="E265" s="108"/>
      <c r="F265" s="108"/>
      <c r="G265" s="108"/>
      <c r="H265" s="108"/>
      <c r="I265" s="43"/>
      <c r="J265" s="421"/>
      <c r="K265" s="422"/>
      <c r="L265" s="422"/>
      <c r="M265" s="422"/>
      <c r="N265" s="423"/>
    </row>
    <row r="266" spans="1:14">
      <c r="B266" s="434"/>
      <c r="C266" s="112"/>
      <c r="D266" s="111" t="s">
        <v>376</v>
      </c>
      <c r="E266" s="108"/>
      <c r="F266" s="108"/>
      <c r="G266" s="108"/>
      <c r="H266" s="108"/>
      <c r="I266" s="43"/>
      <c r="J266" s="421"/>
      <c r="K266" s="422"/>
      <c r="L266" s="422"/>
      <c r="M266" s="422"/>
      <c r="N266" s="423"/>
    </row>
    <row r="267" spans="1:14">
      <c r="B267" s="434"/>
      <c r="C267" s="112"/>
      <c r="D267" s="111" t="s">
        <v>382</v>
      </c>
      <c r="E267" s="108">
        <v>60</v>
      </c>
      <c r="F267" s="108">
        <v>60</v>
      </c>
      <c r="G267" s="108">
        <v>90</v>
      </c>
      <c r="H267" s="108">
        <v>90</v>
      </c>
      <c r="I267" s="43"/>
      <c r="J267" s="421"/>
      <c r="K267" s="422"/>
      <c r="L267" s="422"/>
      <c r="M267" s="422"/>
      <c r="N267" s="423"/>
    </row>
    <row r="268" spans="1:14">
      <c r="B268" s="434"/>
      <c r="C268" s="112"/>
      <c r="D268" s="111" t="s">
        <v>120</v>
      </c>
      <c r="E268" s="108">
        <v>60</v>
      </c>
      <c r="F268" s="108">
        <v>60</v>
      </c>
      <c r="G268" s="108">
        <v>80</v>
      </c>
      <c r="H268" s="108">
        <v>80</v>
      </c>
      <c r="I268" s="43"/>
      <c r="J268" s="421"/>
      <c r="K268" s="422"/>
      <c r="L268" s="422"/>
      <c r="M268" s="422"/>
      <c r="N268" s="423"/>
    </row>
    <row r="269" spans="1:14">
      <c r="B269" s="434"/>
      <c r="C269" s="112"/>
      <c r="D269" s="111"/>
      <c r="E269" s="108"/>
      <c r="F269" s="108"/>
      <c r="G269" s="108"/>
      <c r="H269" s="108"/>
      <c r="I269" s="43"/>
      <c r="J269" s="421"/>
      <c r="K269" s="422"/>
      <c r="L269" s="422"/>
      <c r="M269" s="422"/>
      <c r="N269" s="423"/>
    </row>
    <row r="270" spans="1:14">
      <c r="B270" s="434"/>
      <c r="C270" s="112"/>
      <c r="D270" s="111"/>
      <c r="E270" s="108"/>
      <c r="F270" s="108"/>
      <c r="G270" s="108"/>
      <c r="H270" s="108"/>
      <c r="I270" s="43"/>
      <c r="J270" s="421"/>
      <c r="K270" s="422"/>
      <c r="L270" s="422"/>
      <c r="M270" s="422"/>
      <c r="N270" s="423"/>
    </row>
    <row r="271" spans="1:14">
      <c r="B271" s="434"/>
      <c r="C271" s="112"/>
      <c r="D271" s="111"/>
      <c r="E271" s="108"/>
      <c r="F271" s="108"/>
      <c r="G271" s="108"/>
      <c r="H271" s="108"/>
      <c r="I271" s="43"/>
      <c r="J271" s="421"/>
      <c r="K271" s="422"/>
      <c r="L271" s="422"/>
      <c r="M271" s="422"/>
      <c r="N271" s="423"/>
    </row>
    <row r="272" spans="1:14">
      <c r="B272" s="434"/>
      <c r="C272" s="112"/>
      <c r="D272" s="111"/>
      <c r="E272" s="108"/>
      <c r="F272" s="108"/>
      <c r="G272" s="108"/>
      <c r="H272" s="108"/>
      <c r="I272" s="43"/>
      <c r="J272" s="421"/>
      <c r="K272" s="422"/>
      <c r="L272" s="422"/>
      <c r="M272" s="422"/>
      <c r="N272" s="423"/>
    </row>
    <row r="273" spans="1:14">
      <c r="B273" s="434"/>
      <c r="C273" s="112"/>
      <c r="D273" s="111"/>
      <c r="E273" s="108"/>
      <c r="F273" s="108"/>
      <c r="G273" s="108"/>
      <c r="H273" s="108"/>
      <c r="I273" s="43"/>
      <c r="J273" s="421"/>
      <c r="K273" s="422"/>
      <c r="L273" s="422"/>
      <c r="M273" s="422"/>
      <c r="N273" s="423"/>
    </row>
    <row r="274" spans="1:14">
      <c r="B274" s="434"/>
      <c r="C274" s="112"/>
      <c r="D274" s="111"/>
      <c r="E274" s="108"/>
      <c r="F274" s="108"/>
      <c r="G274" s="108"/>
      <c r="H274" s="108"/>
      <c r="I274" s="43"/>
      <c r="J274" s="421"/>
      <c r="K274" s="422"/>
      <c r="L274" s="422"/>
      <c r="M274" s="422"/>
      <c r="N274" s="423"/>
    </row>
    <row r="275" spans="1:14">
      <c r="B275" s="434"/>
      <c r="C275" s="112"/>
      <c r="D275" s="111"/>
      <c r="E275" s="108"/>
      <c r="F275" s="108"/>
      <c r="G275" s="108"/>
      <c r="H275" s="108"/>
      <c r="I275" s="43"/>
      <c r="J275" s="421"/>
      <c r="K275" s="422"/>
      <c r="L275" s="422"/>
      <c r="M275" s="422"/>
      <c r="N275" s="423"/>
    </row>
    <row r="276" spans="1:14">
      <c r="B276" s="434"/>
      <c r="C276" s="112"/>
      <c r="D276" s="111"/>
      <c r="E276" s="108"/>
      <c r="F276" s="108"/>
      <c r="G276" s="108"/>
      <c r="H276" s="108"/>
      <c r="I276" s="43"/>
      <c r="J276" s="421"/>
      <c r="K276" s="422"/>
      <c r="L276" s="422"/>
      <c r="M276" s="422"/>
      <c r="N276" s="423"/>
    </row>
    <row r="277" spans="1:14">
      <c r="B277" s="434"/>
      <c r="C277" s="112"/>
      <c r="D277" s="111"/>
      <c r="E277" s="108"/>
      <c r="F277" s="108"/>
      <c r="G277" s="108"/>
      <c r="H277" s="108"/>
      <c r="I277" s="43"/>
      <c r="J277" s="421"/>
      <c r="K277" s="422"/>
      <c r="L277" s="422"/>
      <c r="M277" s="422"/>
      <c r="N277" s="423"/>
    </row>
    <row r="278" spans="1:14">
      <c r="B278" s="435"/>
      <c r="C278" s="112"/>
      <c r="D278" s="113"/>
      <c r="E278" s="114"/>
      <c r="F278" s="108"/>
      <c r="G278" s="108"/>
      <c r="H278" s="108"/>
      <c r="I278" s="43"/>
      <c r="J278" s="424"/>
      <c r="K278" s="425"/>
      <c r="L278" s="425"/>
      <c r="M278" s="425"/>
      <c r="N278" s="426"/>
    </row>
    <row r="279" spans="1:14">
      <c r="B279" s="119"/>
      <c r="C279" s="112"/>
      <c r="D279" s="120"/>
      <c r="E279" s="117"/>
      <c r="F279" s="117"/>
      <c r="G279" s="117"/>
      <c r="H279" s="117"/>
      <c r="I279" s="43"/>
      <c r="J279" s="43"/>
      <c r="K279" s="43"/>
      <c r="L279" s="43"/>
      <c r="M279" s="43"/>
      <c r="N279" s="43"/>
    </row>
    <row r="280" spans="1:14">
      <c r="B280" s="119"/>
      <c r="C280" s="112"/>
      <c r="D280" s="120"/>
      <c r="E280" s="117"/>
      <c r="F280" s="117"/>
      <c r="G280" s="117"/>
      <c r="H280" s="117"/>
      <c r="I280" s="43"/>
      <c r="J280" s="43"/>
      <c r="K280" s="43"/>
      <c r="L280" s="43"/>
      <c r="M280" s="43"/>
      <c r="N280" s="43"/>
    </row>
    <row r="281" spans="1:14" ht="12.75" customHeight="1">
      <c r="A281" s="427" t="s">
        <v>98</v>
      </c>
      <c r="B281" s="429" t="s">
        <v>99</v>
      </c>
      <c r="C281" s="109"/>
      <c r="D281" s="429" t="s">
        <v>32</v>
      </c>
      <c r="E281" s="427" t="s">
        <v>303</v>
      </c>
      <c r="F281" s="427" t="s">
        <v>304</v>
      </c>
      <c r="G281" s="431" t="s">
        <v>305</v>
      </c>
      <c r="H281" s="427" t="s">
        <v>306</v>
      </c>
      <c r="I281" s="53"/>
      <c r="J281" s="427" t="s">
        <v>33</v>
      </c>
      <c r="K281" s="427"/>
      <c r="L281" s="427"/>
      <c r="M281" s="427"/>
      <c r="N281" s="427"/>
    </row>
    <row r="282" spans="1:14">
      <c r="A282" s="428"/>
      <c r="B282" s="430"/>
      <c r="C282" s="109"/>
      <c r="D282" s="430"/>
      <c r="E282" s="428"/>
      <c r="F282" s="428"/>
      <c r="G282" s="432"/>
      <c r="H282" s="428"/>
      <c r="I282" s="54"/>
      <c r="J282" s="428"/>
      <c r="K282" s="428"/>
      <c r="L282" s="428"/>
      <c r="M282" s="428"/>
      <c r="N282" s="428"/>
    </row>
    <row r="283" spans="1:14" ht="25.5">
      <c r="A283" s="181" t="s">
        <v>211</v>
      </c>
      <c r="B283" s="415" t="s">
        <v>403</v>
      </c>
      <c r="C283" s="110"/>
      <c r="D283" s="287" t="s">
        <v>314</v>
      </c>
      <c r="E283" s="149" t="s">
        <v>315</v>
      </c>
      <c r="F283" s="149" t="s">
        <v>315</v>
      </c>
      <c r="G283" s="149" t="s">
        <v>316</v>
      </c>
      <c r="H283" s="149" t="s">
        <v>316</v>
      </c>
      <c r="I283" s="47"/>
      <c r="J283" s="418" t="s">
        <v>435</v>
      </c>
      <c r="K283" s="419"/>
      <c r="L283" s="419"/>
      <c r="M283" s="419"/>
      <c r="N283" s="420"/>
    </row>
    <row r="284" spans="1:14">
      <c r="B284" s="434"/>
      <c r="C284" s="112"/>
      <c r="D284" s="288" t="s">
        <v>118</v>
      </c>
      <c r="E284" s="108">
        <v>60</v>
      </c>
      <c r="F284" s="108">
        <v>60</v>
      </c>
      <c r="G284" s="108">
        <v>80</v>
      </c>
      <c r="H284" s="108">
        <v>80</v>
      </c>
      <c r="I284" s="43"/>
      <c r="J284" s="421"/>
      <c r="K284" s="422"/>
      <c r="L284" s="422"/>
      <c r="M284" s="422"/>
      <c r="N284" s="423"/>
    </row>
    <row r="285" spans="1:14">
      <c r="B285" s="434"/>
      <c r="C285" s="112"/>
      <c r="D285" s="288" t="s">
        <v>381</v>
      </c>
      <c r="E285" s="108">
        <v>40</v>
      </c>
      <c r="F285" s="108">
        <v>40</v>
      </c>
      <c r="G285" s="108">
        <v>50</v>
      </c>
      <c r="H285" s="108">
        <v>50</v>
      </c>
      <c r="I285" s="43"/>
      <c r="J285" s="421"/>
      <c r="K285" s="422"/>
      <c r="L285" s="422"/>
      <c r="M285" s="422"/>
      <c r="N285" s="423"/>
    </row>
    <row r="286" spans="1:14">
      <c r="B286" s="434"/>
      <c r="C286" s="112"/>
      <c r="D286" s="288" t="s">
        <v>36</v>
      </c>
      <c r="E286" s="108">
        <v>1.2</v>
      </c>
      <c r="F286" s="108">
        <v>1.5</v>
      </c>
      <c r="G286" s="108">
        <v>2</v>
      </c>
      <c r="H286" s="108">
        <v>2</v>
      </c>
      <c r="I286" s="43"/>
      <c r="J286" s="421"/>
      <c r="K286" s="422"/>
      <c r="L286" s="422"/>
      <c r="M286" s="422"/>
      <c r="N286" s="423"/>
    </row>
    <row r="287" spans="1:14">
      <c r="B287" s="434"/>
      <c r="C287" s="112"/>
      <c r="D287" s="111" t="s">
        <v>119</v>
      </c>
      <c r="E287" s="108">
        <v>80</v>
      </c>
      <c r="F287" s="108">
        <v>80</v>
      </c>
      <c r="G287" s="108">
        <v>120</v>
      </c>
      <c r="H287" s="108">
        <v>120</v>
      </c>
      <c r="I287" s="43"/>
      <c r="J287" s="421"/>
      <c r="K287" s="422"/>
      <c r="L287" s="422"/>
      <c r="M287" s="422"/>
      <c r="N287" s="423"/>
    </row>
    <row r="288" spans="1:14">
      <c r="B288" s="434"/>
      <c r="C288" s="112"/>
      <c r="D288" s="288" t="s">
        <v>34</v>
      </c>
      <c r="E288" s="108">
        <v>1</v>
      </c>
      <c r="F288" s="108">
        <v>1</v>
      </c>
      <c r="G288" s="108">
        <v>1</v>
      </c>
      <c r="H288" s="108">
        <v>1</v>
      </c>
      <c r="I288" s="43"/>
      <c r="J288" s="421"/>
      <c r="K288" s="422"/>
      <c r="L288" s="422"/>
      <c r="M288" s="422"/>
      <c r="N288" s="423"/>
    </row>
    <row r="289" spans="2:14">
      <c r="B289" s="434"/>
      <c r="C289" s="112"/>
      <c r="D289" s="288" t="s">
        <v>35</v>
      </c>
      <c r="E289" s="108">
        <v>0.1</v>
      </c>
      <c r="F289" s="108">
        <v>0.1</v>
      </c>
      <c r="G289" s="108">
        <v>0.2</v>
      </c>
      <c r="H289" s="108">
        <v>0.2</v>
      </c>
      <c r="I289" s="43"/>
      <c r="J289" s="421"/>
      <c r="K289" s="422"/>
      <c r="L289" s="422"/>
      <c r="M289" s="422"/>
      <c r="N289" s="423"/>
    </row>
    <row r="290" spans="2:14">
      <c r="B290" s="434"/>
      <c r="C290" s="112"/>
      <c r="D290" s="111"/>
      <c r="E290" s="108"/>
      <c r="F290" s="108"/>
      <c r="G290" s="108"/>
      <c r="H290" s="108"/>
      <c r="I290" s="43"/>
      <c r="J290" s="421"/>
      <c r="K290" s="422"/>
      <c r="L290" s="422"/>
      <c r="M290" s="422"/>
      <c r="N290" s="423"/>
    </row>
    <row r="291" spans="2:14">
      <c r="B291" s="434"/>
      <c r="C291" s="112"/>
      <c r="D291" s="111" t="s">
        <v>376</v>
      </c>
      <c r="E291" s="108"/>
      <c r="F291" s="108"/>
      <c r="G291" s="108"/>
      <c r="H291" s="108"/>
      <c r="I291" s="43"/>
      <c r="J291" s="421"/>
      <c r="K291" s="422"/>
      <c r="L291" s="422"/>
      <c r="M291" s="422"/>
      <c r="N291" s="423"/>
    </row>
    <row r="292" spans="2:14">
      <c r="B292" s="434"/>
      <c r="C292" s="112"/>
      <c r="D292" s="111" t="s">
        <v>117</v>
      </c>
      <c r="E292" s="108">
        <v>40</v>
      </c>
      <c r="F292" s="108">
        <v>40</v>
      </c>
      <c r="G292" s="108">
        <v>60</v>
      </c>
      <c r="H292" s="108">
        <v>60</v>
      </c>
      <c r="I292" s="43"/>
      <c r="J292" s="421"/>
      <c r="K292" s="422"/>
      <c r="L292" s="422"/>
      <c r="M292" s="422"/>
      <c r="N292" s="423"/>
    </row>
    <row r="293" spans="2:14">
      <c r="B293" s="434"/>
      <c r="C293" s="112"/>
      <c r="D293" s="111" t="s">
        <v>383</v>
      </c>
      <c r="E293" s="108">
        <v>80</v>
      </c>
      <c r="F293" s="108">
        <v>80</v>
      </c>
      <c r="G293" s="108">
        <v>120</v>
      </c>
      <c r="H293" s="108">
        <v>120</v>
      </c>
      <c r="I293" s="43"/>
      <c r="J293" s="421"/>
      <c r="K293" s="422"/>
      <c r="L293" s="422"/>
      <c r="M293" s="422"/>
      <c r="N293" s="423"/>
    </row>
    <row r="294" spans="2:14">
      <c r="B294" s="434"/>
      <c r="C294" s="112"/>
      <c r="D294" s="111" t="s">
        <v>390</v>
      </c>
      <c r="E294" s="108">
        <v>40</v>
      </c>
      <c r="F294" s="108">
        <v>40</v>
      </c>
      <c r="G294" s="108">
        <v>60</v>
      </c>
      <c r="H294" s="108">
        <v>60</v>
      </c>
      <c r="I294" s="43"/>
      <c r="J294" s="421"/>
      <c r="K294" s="422"/>
      <c r="L294" s="422"/>
      <c r="M294" s="422"/>
      <c r="N294" s="423"/>
    </row>
    <row r="295" spans="2:14">
      <c r="B295" s="434"/>
      <c r="C295" s="112"/>
      <c r="D295" s="111" t="s">
        <v>402</v>
      </c>
      <c r="E295" s="108">
        <v>70</v>
      </c>
      <c r="F295" s="108">
        <v>70</v>
      </c>
      <c r="G295" s="108">
        <v>80</v>
      </c>
      <c r="H295" s="108">
        <v>80</v>
      </c>
      <c r="I295" s="43"/>
      <c r="J295" s="421"/>
      <c r="K295" s="422"/>
      <c r="L295" s="422"/>
      <c r="M295" s="422"/>
      <c r="N295" s="423"/>
    </row>
    <row r="296" spans="2:14">
      <c r="B296" s="434"/>
      <c r="C296" s="112"/>
      <c r="D296" s="111" t="s">
        <v>377</v>
      </c>
      <c r="E296" s="108">
        <v>30</v>
      </c>
      <c r="F296" s="108">
        <v>30</v>
      </c>
      <c r="G296" s="108">
        <v>50</v>
      </c>
      <c r="H296" s="108">
        <v>50</v>
      </c>
      <c r="I296" s="43"/>
      <c r="J296" s="421"/>
      <c r="K296" s="422"/>
      <c r="L296" s="422"/>
      <c r="M296" s="422"/>
      <c r="N296" s="423"/>
    </row>
    <row r="297" spans="2:14">
      <c r="B297" s="434"/>
      <c r="C297" s="112"/>
      <c r="D297" s="111"/>
      <c r="E297" s="108"/>
      <c r="F297" s="108"/>
      <c r="G297" s="108"/>
      <c r="H297" s="108"/>
      <c r="I297" s="43"/>
      <c r="J297" s="421"/>
      <c r="K297" s="422"/>
      <c r="L297" s="422"/>
      <c r="M297" s="422"/>
      <c r="N297" s="423"/>
    </row>
    <row r="298" spans="2:14">
      <c r="B298" s="434"/>
      <c r="C298" s="112"/>
      <c r="D298" s="111"/>
      <c r="E298" s="108"/>
      <c r="F298" s="108"/>
      <c r="G298" s="108"/>
      <c r="H298" s="108"/>
      <c r="I298" s="43"/>
      <c r="J298" s="421"/>
      <c r="K298" s="422"/>
      <c r="L298" s="422"/>
      <c r="M298" s="422"/>
      <c r="N298" s="423"/>
    </row>
    <row r="299" spans="2:14">
      <c r="B299" s="434"/>
      <c r="C299" s="112"/>
      <c r="D299" s="111"/>
      <c r="E299" s="108"/>
      <c r="F299" s="108"/>
      <c r="G299" s="108"/>
      <c r="H299" s="108"/>
      <c r="I299" s="43"/>
      <c r="J299" s="421"/>
      <c r="K299" s="422"/>
      <c r="L299" s="422"/>
      <c r="M299" s="422"/>
      <c r="N299" s="423"/>
    </row>
    <row r="300" spans="2:14">
      <c r="B300" s="434"/>
      <c r="C300" s="112"/>
      <c r="D300" s="111"/>
      <c r="E300" s="108"/>
      <c r="F300" s="108"/>
      <c r="G300" s="108"/>
      <c r="H300" s="108"/>
      <c r="I300" s="43"/>
      <c r="J300" s="421"/>
      <c r="K300" s="422"/>
      <c r="L300" s="422"/>
      <c r="M300" s="422"/>
      <c r="N300" s="423"/>
    </row>
    <row r="301" spans="2:14">
      <c r="B301" s="434"/>
      <c r="C301" s="112"/>
      <c r="D301" s="111"/>
      <c r="E301" s="108"/>
      <c r="F301" s="108"/>
      <c r="G301" s="108"/>
      <c r="H301" s="108"/>
      <c r="I301" s="43"/>
      <c r="J301" s="421"/>
      <c r="K301" s="422"/>
      <c r="L301" s="422"/>
      <c r="M301" s="422"/>
      <c r="N301" s="423"/>
    </row>
    <row r="302" spans="2:14">
      <c r="B302" s="434"/>
      <c r="C302" s="112"/>
      <c r="D302" s="111"/>
      <c r="E302" s="108"/>
      <c r="F302" s="108"/>
      <c r="G302" s="108"/>
      <c r="H302" s="108"/>
      <c r="I302" s="43"/>
      <c r="J302" s="421"/>
      <c r="K302" s="422"/>
      <c r="L302" s="422"/>
      <c r="M302" s="422"/>
      <c r="N302" s="423"/>
    </row>
    <row r="303" spans="2:14">
      <c r="B303" s="435"/>
      <c r="C303" s="112"/>
      <c r="D303" s="113"/>
      <c r="E303" s="114"/>
      <c r="F303" s="108"/>
      <c r="G303" s="108"/>
      <c r="H303" s="108"/>
      <c r="I303" s="43"/>
      <c r="J303" s="424"/>
      <c r="K303" s="425"/>
      <c r="L303" s="425"/>
      <c r="M303" s="425"/>
      <c r="N303" s="426"/>
    </row>
    <row r="304" spans="2:14">
      <c r="B304" s="119"/>
      <c r="C304" s="112"/>
      <c r="D304" s="120"/>
      <c r="E304" s="117"/>
      <c r="F304" s="117"/>
      <c r="G304" s="117"/>
      <c r="H304" s="117"/>
      <c r="I304" s="43"/>
      <c r="J304" s="43"/>
      <c r="K304" s="43"/>
      <c r="L304" s="43"/>
      <c r="M304" s="43"/>
      <c r="N304" s="43"/>
    </row>
    <row r="305" spans="1:14">
      <c r="B305" s="119"/>
      <c r="C305" s="112"/>
      <c r="D305" s="120"/>
      <c r="E305" s="117"/>
      <c r="F305" s="117"/>
      <c r="G305" s="117"/>
      <c r="H305" s="117"/>
      <c r="I305" s="43"/>
      <c r="J305" s="43"/>
      <c r="K305" s="43"/>
      <c r="L305" s="43"/>
      <c r="M305" s="43"/>
      <c r="N305" s="43"/>
    </row>
    <row r="306" spans="1:14" ht="12.75" customHeight="1">
      <c r="A306" s="427" t="s">
        <v>98</v>
      </c>
      <c r="B306" s="429" t="s">
        <v>99</v>
      </c>
      <c r="C306" s="109"/>
      <c r="D306" s="429" t="s">
        <v>32</v>
      </c>
      <c r="E306" s="427" t="s">
        <v>303</v>
      </c>
      <c r="F306" s="427" t="s">
        <v>304</v>
      </c>
      <c r="G306" s="431" t="s">
        <v>305</v>
      </c>
      <c r="H306" s="427" t="s">
        <v>306</v>
      </c>
      <c r="I306" s="53"/>
      <c r="J306" s="427" t="s">
        <v>33</v>
      </c>
      <c r="K306" s="427"/>
      <c r="L306" s="427"/>
      <c r="M306" s="427"/>
      <c r="N306" s="427"/>
    </row>
    <row r="307" spans="1:14">
      <c r="A307" s="428"/>
      <c r="B307" s="430"/>
      <c r="C307" s="109"/>
      <c r="D307" s="430"/>
      <c r="E307" s="428"/>
      <c r="F307" s="428"/>
      <c r="G307" s="432"/>
      <c r="H307" s="428"/>
      <c r="I307" s="54"/>
      <c r="J307" s="428"/>
      <c r="K307" s="428"/>
      <c r="L307" s="428"/>
      <c r="M307" s="428"/>
      <c r="N307" s="428"/>
    </row>
    <row r="308" spans="1:14" ht="25.5">
      <c r="A308" s="181" t="s">
        <v>212</v>
      </c>
      <c r="B308" s="433" t="s">
        <v>404</v>
      </c>
      <c r="C308" s="110"/>
      <c r="D308" s="287" t="s">
        <v>314</v>
      </c>
      <c r="E308" s="149" t="s">
        <v>315</v>
      </c>
      <c r="F308" s="149" t="s">
        <v>315</v>
      </c>
      <c r="G308" s="149" t="s">
        <v>316</v>
      </c>
      <c r="H308" s="149" t="s">
        <v>316</v>
      </c>
      <c r="I308" s="47"/>
      <c r="J308" s="418" t="s">
        <v>434</v>
      </c>
      <c r="K308" s="419"/>
      <c r="L308" s="419"/>
      <c r="M308" s="419"/>
      <c r="N308" s="420"/>
    </row>
    <row r="309" spans="1:14">
      <c r="B309" s="434"/>
      <c r="C309" s="112"/>
      <c r="D309" s="288" t="s">
        <v>118</v>
      </c>
      <c r="E309" s="108">
        <v>60</v>
      </c>
      <c r="F309" s="108">
        <v>60</v>
      </c>
      <c r="G309" s="108">
        <v>80</v>
      </c>
      <c r="H309" s="108">
        <v>80</v>
      </c>
      <c r="I309" s="43"/>
      <c r="J309" s="421"/>
      <c r="K309" s="422"/>
      <c r="L309" s="422"/>
      <c r="M309" s="422"/>
      <c r="N309" s="423"/>
    </row>
    <row r="310" spans="1:14">
      <c r="B310" s="434"/>
      <c r="C310" s="112"/>
      <c r="D310" s="288" t="s">
        <v>381</v>
      </c>
      <c r="E310" s="108">
        <v>40</v>
      </c>
      <c r="F310" s="108">
        <v>40</v>
      </c>
      <c r="G310" s="108">
        <v>50</v>
      </c>
      <c r="H310" s="108">
        <v>50</v>
      </c>
      <c r="I310" s="43"/>
      <c r="J310" s="421"/>
      <c r="K310" s="422"/>
      <c r="L310" s="422"/>
      <c r="M310" s="422"/>
      <c r="N310" s="423"/>
    </row>
    <row r="311" spans="1:14">
      <c r="B311" s="434"/>
      <c r="C311" s="112"/>
      <c r="D311" s="288" t="s">
        <v>36</v>
      </c>
      <c r="E311" s="108">
        <v>1.2</v>
      </c>
      <c r="F311" s="108">
        <v>1.5</v>
      </c>
      <c r="G311" s="108">
        <v>2</v>
      </c>
      <c r="H311" s="108">
        <v>2</v>
      </c>
      <c r="I311" s="43"/>
      <c r="J311" s="421"/>
      <c r="K311" s="422"/>
      <c r="L311" s="422"/>
      <c r="M311" s="422"/>
      <c r="N311" s="423"/>
    </row>
    <row r="312" spans="1:14">
      <c r="B312" s="434"/>
      <c r="C312" s="112"/>
      <c r="D312" s="111" t="s">
        <v>387</v>
      </c>
      <c r="E312" s="108">
        <v>100</v>
      </c>
      <c r="F312" s="108">
        <v>100</v>
      </c>
      <c r="G312" s="108">
        <v>120</v>
      </c>
      <c r="H312" s="108">
        <v>120</v>
      </c>
      <c r="I312" s="43"/>
      <c r="J312" s="421"/>
      <c r="K312" s="422"/>
      <c r="L312" s="422"/>
      <c r="M312" s="422"/>
      <c r="N312" s="423"/>
    </row>
    <row r="313" spans="1:14">
      <c r="B313" s="434"/>
      <c r="C313" s="112"/>
      <c r="D313" s="111" t="s">
        <v>386</v>
      </c>
      <c r="E313" s="108">
        <v>10</v>
      </c>
      <c r="F313" s="108">
        <v>10</v>
      </c>
      <c r="G313" s="108">
        <v>10</v>
      </c>
      <c r="H313" s="108">
        <v>10</v>
      </c>
      <c r="I313" s="43"/>
      <c r="J313" s="421"/>
      <c r="K313" s="422"/>
      <c r="L313" s="422"/>
      <c r="M313" s="422"/>
      <c r="N313" s="423"/>
    </row>
    <row r="314" spans="1:14">
      <c r="B314" s="434"/>
      <c r="C314" s="112"/>
      <c r="D314" s="288" t="s">
        <v>34</v>
      </c>
      <c r="E314" s="108">
        <v>1</v>
      </c>
      <c r="F314" s="108">
        <v>1</v>
      </c>
      <c r="G314" s="108">
        <v>1</v>
      </c>
      <c r="H314" s="108">
        <v>1</v>
      </c>
      <c r="I314" s="43"/>
      <c r="J314" s="421"/>
      <c r="K314" s="422"/>
      <c r="L314" s="422"/>
      <c r="M314" s="422"/>
      <c r="N314" s="423"/>
    </row>
    <row r="315" spans="1:14">
      <c r="B315" s="434"/>
      <c r="C315" s="112"/>
      <c r="D315" s="288" t="s">
        <v>35</v>
      </c>
      <c r="E315" s="108">
        <v>0.1</v>
      </c>
      <c r="F315" s="108">
        <v>0.1</v>
      </c>
      <c r="G315" s="108">
        <v>0.2</v>
      </c>
      <c r="H315" s="108">
        <v>0.2</v>
      </c>
      <c r="I315" s="43"/>
      <c r="J315" s="421"/>
      <c r="K315" s="422"/>
      <c r="L315" s="422"/>
      <c r="M315" s="422"/>
      <c r="N315" s="423"/>
    </row>
    <row r="316" spans="1:14">
      <c r="B316" s="434"/>
      <c r="C316" s="112"/>
      <c r="D316" s="111"/>
      <c r="E316" s="108"/>
      <c r="F316" s="108"/>
      <c r="G316" s="108"/>
      <c r="H316" s="108"/>
      <c r="I316" s="43"/>
      <c r="J316" s="421"/>
      <c r="K316" s="422"/>
      <c r="L316" s="422"/>
      <c r="M316" s="422"/>
      <c r="N316" s="423"/>
    </row>
    <row r="317" spans="1:14">
      <c r="B317" s="434"/>
      <c r="C317" s="112"/>
      <c r="D317" s="111"/>
      <c r="E317" s="108"/>
      <c r="F317" s="108"/>
      <c r="G317" s="108"/>
      <c r="H317" s="108"/>
      <c r="I317" s="43"/>
      <c r="J317" s="421"/>
      <c r="K317" s="422"/>
      <c r="L317" s="422"/>
      <c r="M317" s="422"/>
      <c r="N317" s="423"/>
    </row>
    <row r="318" spans="1:14">
      <c r="B318" s="434"/>
      <c r="C318" s="112"/>
      <c r="D318" s="111"/>
      <c r="E318" s="108"/>
      <c r="F318" s="108"/>
      <c r="G318" s="108"/>
      <c r="H318" s="108"/>
      <c r="I318" s="43"/>
      <c r="J318" s="421"/>
      <c r="K318" s="422"/>
      <c r="L318" s="422"/>
      <c r="M318" s="422"/>
      <c r="N318" s="423"/>
    </row>
    <row r="319" spans="1:14">
      <c r="B319" s="434"/>
      <c r="C319" s="112"/>
      <c r="D319" s="111"/>
      <c r="E319" s="108"/>
      <c r="F319" s="108"/>
      <c r="G319" s="108"/>
      <c r="H319" s="108"/>
      <c r="I319" s="43"/>
      <c r="J319" s="421"/>
      <c r="K319" s="422"/>
      <c r="L319" s="422"/>
      <c r="M319" s="422"/>
      <c r="N319" s="423"/>
    </row>
    <row r="320" spans="1:14">
      <c r="B320" s="434"/>
      <c r="C320" s="112"/>
      <c r="D320" s="111"/>
      <c r="E320" s="108"/>
      <c r="F320" s="108"/>
      <c r="G320" s="108"/>
      <c r="H320" s="108"/>
      <c r="I320" s="43"/>
      <c r="J320" s="421"/>
      <c r="K320" s="422"/>
      <c r="L320" s="422"/>
      <c r="M320" s="422"/>
      <c r="N320" s="423"/>
    </row>
    <row r="321" spans="1:14">
      <c r="B321" s="434"/>
      <c r="C321" s="112"/>
      <c r="D321" s="111"/>
      <c r="E321" s="108"/>
      <c r="F321" s="108"/>
      <c r="G321" s="108"/>
      <c r="H321" s="108"/>
      <c r="I321" s="43"/>
      <c r="J321" s="421"/>
      <c r="K321" s="422"/>
      <c r="L321" s="422"/>
      <c r="M321" s="422"/>
      <c r="N321" s="423"/>
    </row>
    <row r="322" spans="1:14">
      <c r="B322" s="434"/>
      <c r="C322" s="112"/>
      <c r="D322" s="111"/>
      <c r="E322" s="108"/>
      <c r="F322" s="108"/>
      <c r="G322" s="108"/>
      <c r="H322" s="108"/>
      <c r="I322" s="43"/>
      <c r="J322" s="421"/>
      <c r="K322" s="422"/>
      <c r="L322" s="422"/>
      <c r="M322" s="422"/>
      <c r="N322" s="423"/>
    </row>
    <row r="323" spans="1:14">
      <c r="B323" s="434"/>
      <c r="C323" s="112"/>
      <c r="D323" s="111"/>
      <c r="E323" s="108"/>
      <c r="F323" s="108"/>
      <c r="G323" s="108"/>
      <c r="H323" s="108"/>
      <c r="I323" s="43"/>
      <c r="J323" s="421"/>
      <c r="K323" s="422"/>
      <c r="L323" s="422"/>
      <c r="M323" s="422"/>
      <c r="N323" s="423"/>
    </row>
    <row r="324" spans="1:14">
      <c r="B324" s="434"/>
      <c r="C324" s="112"/>
      <c r="D324" s="111"/>
      <c r="E324" s="108"/>
      <c r="F324" s="108"/>
      <c r="G324" s="108"/>
      <c r="H324" s="108"/>
      <c r="I324" s="43"/>
      <c r="J324" s="421"/>
      <c r="K324" s="422"/>
      <c r="L324" s="422"/>
      <c r="M324" s="422"/>
      <c r="N324" s="423"/>
    </row>
    <row r="325" spans="1:14">
      <c r="B325" s="434"/>
      <c r="C325" s="112"/>
      <c r="D325" s="111"/>
      <c r="E325" s="108"/>
      <c r="F325" s="108"/>
      <c r="G325" s="108"/>
      <c r="H325" s="108"/>
      <c r="I325" s="43"/>
      <c r="J325" s="421"/>
      <c r="K325" s="422"/>
      <c r="L325" s="422"/>
      <c r="M325" s="422"/>
      <c r="N325" s="423"/>
    </row>
    <row r="326" spans="1:14">
      <c r="B326" s="434"/>
      <c r="C326" s="112"/>
      <c r="D326" s="111"/>
      <c r="E326" s="108"/>
      <c r="F326" s="108"/>
      <c r="G326" s="108"/>
      <c r="H326" s="108"/>
      <c r="I326" s="43"/>
      <c r="J326" s="421"/>
      <c r="K326" s="422"/>
      <c r="L326" s="422"/>
      <c r="M326" s="422"/>
      <c r="N326" s="423"/>
    </row>
    <row r="327" spans="1:14">
      <c r="B327" s="434"/>
      <c r="C327" s="112"/>
      <c r="D327" s="111"/>
      <c r="E327" s="108"/>
      <c r="F327" s="108"/>
      <c r="G327" s="108"/>
      <c r="H327" s="108"/>
      <c r="I327" s="43"/>
      <c r="J327" s="421"/>
      <c r="K327" s="422"/>
      <c r="L327" s="422"/>
      <c r="M327" s="422"/>
      <c r="N327" s="423"/>
    </row>
    <row r="328" spans="1:14">
      <c r="B328" s="435"/>
      <c r="C328" s="112"/>
      <c r="D328" s="113"/>
      <c r="E328" s="114"/>
      <c r="F328" s="108"/>
      <c r="G328" s="108"/>
      <c r="H328" s="108"/>
      <c r="I328" s="43"/>
      <c r="J328" s="424"/>
      <c r="K328" s="425"/>
      <c r="L328" s="425"/>
      <c r="M328" s="425"/>
      <c r="N328" s="426"/>
    </row>
    <row r="329" spans="1:14">
      <c r="B329" s="119"/>
      <c r="C329" s="112"/>
      <c r="D329" s="120"/>
      <c r="E329" s="117"/>
      <c r="F329" s="117"/>
      <c r="G329" s="117"/>
      <c r="H329" s="117"/>
      <c r="I329" s="43"/>
      <c r="J329" s="43"/>
      <c r="K329" s="43"/>
      <c r="L329" s="43"/>
      <c r="M329" s="43"/>
      <c r="N329" s="43"/>
    </row>
    <row r="330" spans="1:14">
      <c r="B330" s="119"/>
      <c r="C330" s="112"/>
      <c r="D330" s="120"/>
      <c r="E330" s="117"/>
      <c r="F330" s="117"/>
      <c r="G330" s="117"/>
      <c r="H330" s="117"/>
      <c r="I330" s="43"/>
      <c r="J330" s="43"/>
      <c r="K330" s="43"/>
      <c r="L330" s="43"/>
      <c r="M330" s="43"/>
      <c r="N330" s="43"/>
    </row>
    <row r="331" spans="1:14" ht="12.75" customHeight="1">
      <c r="A331" s="427" t="s">
        <v>98</v>
      </c>
      <c r="B331" s="429" t="s">
        <v>99</v>
      </c>
      <c r="C331" s="109"/>
      <c r="D331" s="429" t="s">
        <v>32</v>
      </c>
      <c r="E331" s="427" t="s">
        <v>303</v>
      </c>
      <c r="F331" s="427" t="s">
        <v>304</v>
      </c>
      <c r="G331" s="431" t="s">
        <v>305</v>
      </c>
      <c r="H331" s="427" t="s">
        <v>306</v>
      </c>
      <c r="I331" s="53"/>
      <c r="J331" s="427" t="s">
        <v>33</v>
      </c>
      <c r="K331" s="427"/>
      <c r="L331" s="427"/>
      <c r="M331" s="427"/>
      <c r="N331" s="427"/>
    </row>
    <row r="332" spans="1:14">
      <c r="A332" s="428"/>
      <c r="B332" s="430"/>
      <c r="C332" s="109"/>
      <c r="D332" s="430"/>
      <c r="E332" s="428"/>
      <c r="F332" s="428"/>
      <c r="G332" s="432"/>
      <c r="H332" s="428"/>
      <c r="I332" s="54"/>
      <c r="J332" s="428"/>
      <c r="K332" s="428"/>
      <c r="L332" s="428"/>
      <c r="M332" s="428"/>
      <c r="N332" s="428"/>
    </row>
    <row r="333" spans="1:14" ht="25.5">
      <c r="A333" s="181" t="s">
        <v>213</v>
      </c>
      <c r="B333" s="433" t="s">
        <v>405</v>
      </c>
      <c r="C333" s="110"/>
      <c r="D333" s="287" t="s">
        <v>314</v>
      </c>
      <c r="E333" s="149" t="s">
        <v>315</v>
      </c>
      <c r="F333" s="149" t="s">
        <v>315</v>
      </c>
      <c r="G333" s="149" t="s">
        <v>316</v>
      </c>
      <c r="H333" s="149" t="s">
        <v>316</v>
      </c>
      <c r="I333" s="47"/>
      <c r="J333" s="418" t="s">
        <v>433</v>
      </c>
      <c r="K333" s="419"/>
      <c r="L333" s="419"/>
      <c r="M333" s="419"/>
      <c r="N333" s="420"/>
    </row>
    <row r="334" spans="1:14">
      <c r="B334" s="434"/>
      <c r="C334" s="112"/>
      <c r="D334" s="288" t="s">
        <v>381</v>
      </c>
      <c r="E334" s="108">
        <v>40</v>
      </c>
      <c r="F334" s="108">
        <v>40</v>
      </c>
      <c r="G334" s="108">
        <v>50</v>
      </c>
      <c r="H334" s="108">
        <v>50</v>
      </c>
      <c r="I334" s="43"/>
      <c r="J334" s="421"/>
      <c r="K334" s="422"/>
      <c r="L334" s="422"/>
      <c r="M334" s="422"/>
      <c r="N334" s="423"/>
    </row>
    <row r="335" spans="1:14">
      <c r="B335" s="434"/>
      <c r="C335" s="112"/>
      <c r="D335" s="111" t="s">
        <v>117</v>
      </c>
      <c r="E335" s="108">
        <v>40</v>
      </c>
      <c r="F335" s="108">
        <v>40</v>
      </c>
      <c r="G335" s="108">
        <v>60</v>
      </c>
      <c r="H335" s="108">
        <v>60</v>
      </c>
      <c r="I335" s="43"/>
      <c r="J335" s="421"/>
      <c r="K335" s="422"/>
      <c r="L335" s="422"/>
      <c r="M335" s="422"/>
      <c r="N335" s="423"/>
    </row>
    <row r="336" spans="1:14">
      <c r="B336" s="434"/>
      <c r="C336" s="112"/>
      <c r="D336" s="111" t="s">
        <v>39</v>
      </c>
      <c r="E336" s="108">
        <v>30</v>
      </c>
      <c r="F336" s="108">
        <v>30</v>
      </c>
      <c r="G336" s="108">
        <v>30</v>
      </c>
      <c r="H336" s="108">
        <v>30</v>
      </c>
      <c r="I336" s="43"/>
      <c r="J336" s="421"/>
      <c r="K336" s="422"/>
      <c r="L336" s="422"/>
      <c r="M336" s="422"/>
      <c r="N336" s="423"/>
    </row>
    <row r="337" spans="2:14">
      <c r="B337" s="434"/>
      <c r="C337" s="112"/>
      <c r="D337" s="111" t="s">
        <v>123</v>
      </c>
      <c r="E337" s="108">
        <v>50</v>
      </c>
      <c r="F337" s="108">
        <v>50</v>
      </c>
      <c r="G337" s="108">
        <v>50</v>
      </c>
      <c r="H337" s="108">
        <v>50</v>
      </c>
      <c r="I337" s="43"/>
      <c r="J337" s="421"/>
      <c r="K337" s="422"/>
      <c r="L337" s="422"/>
      <c r="M337" s="422"/>
      <c r="N337" s="423"/>
    </row>
    <row r="338" spans="2:14">
      <c r="B338" s="434"/>
      <c r="C338" s="112"/>
      <c r="D338" s="288" t="s">
        <v>34</v>
      </c>
      <c r="E338" s="108">
        <v>1</v>
      </c>
      <c r="F338" s="108">
        <v>1</v>
      </c>
      <c r="G338" s="108">
        <v>1</v>
      </c>
      <c r="H338" s="108">
        <v>1</v>
      </c>
      <c r="I338" s="43"/>
      <c r="J338" s="421"/>
      <c r="K338" s="422"/>
      <c r="L338" s="422"/>
      <c r="M338" s="422"/>
      <c r="N338" s="423"/>
    </row>
    <row r="339" spans="2:14">
      <c r="B339" s="434"/>
      <c r="C339" s="112"/>
      <c r="D339" s="288" t="s">
        <v>35</v>
      </c>
      <c r="E339" s="108">
        <v>0.1</v>
      </c>
      <c r="F339" s="108">
        <v>0.1</v>
      </c>
      <c r="G339" s="108">
        <v>0.2</v>
      </c>
      <c r="H339" s="108">
        <v>0.2</v>
      </c>
      <c r="I339" s="43"/>
      <c r="J339" s="421"/>
      <c r="K339" s="422"/>
      <c r="L339" s="422"/>
      <c r="M339" s="422"/>
      <c r="N339" s="423"/>
    </row>
    <row r="340" spans="2:14">
      <c r="B340" s="434"/>
      <c r="C340" s="112"/>
      <c r="D340" s="111"/>
      <c r="E340" s="108"/>
      <c r="F340" s="108"/>
      <c r="G340" s="108"/>
      <c r="H340" s="108"/>
      <c r="I340" s="43"/>
      <c r="J340" s="421"/>
      <c r="K340" s="422"/>
      <c r="L340" s="422"/>
      <c r="M340" s="422"/>
      <c r="N340" s="423"/>
    </row>
    <row r="341" spans="2:14">
      <c r="B341" s="434"/>
      <c r="C341" s="112"/>
      <c r="D341" s="111"/>
      <c r="E341" s="108"/>
      <c r="F341" s="108"/>
      <c r="G341" s="108"/>
      <c r="H341" s="108"/>
      <c r="I341" s="43"/>
      <c r="J341" s="421"/>
      <c r="K341" s="422"/>
      <c r="L341" s="422"/>
      <c r="M341" s="422"/>
      <c r="N341" s="423"/>
    </row>
    <row r="342" spans="2:14">
      <c r="B342" s="434"/>
      <c r="C342" s="112"/>
      <c r="D342" s="111"/>
      <c r="E342" s="108"/>
      <c r="F342" s="108"/>
      <c r="G342" s="108"/>
      <c r="H342" s="108"/>
      <c r="I342" s="43"/>
      <c r="J342" s="421"/>
      <c r="K342" s="422"/>
      <c r="L342" s="422"/>
      <c r="M342" s="422"/>
      <c r="N342" s="423"/>
    </row>
    <row r="343" spans="2:14">
      <c r="B343" s="434"/>
      <c r="C343" s="112"/>
      <c r="D343" s="111"/>
      <c r="E343" s="108"/>
      <c r="F343" s="108"/>
      <c r="G343" s="108"/>
      <c r="H343" s="108"/>
      <c r="I343" s="43"/>
      <c r="J343" s="421"/>
      <c r="K343" s="422"/>
      <c r="L343" s="422"/>
      <c r="M343" s="422"/>
      <c r="N343" s="423"/>
    </row>
    <row r="344" spans="2:14">
      <c r="B344" s="434"/>
      <c r="C344" s="112"/>
      <c r="D344" s="111"/>
      <c r="E344" s="108"/>
      <c r="F344" s="108"/>
      <c r="G344" s="108"/>
      <c r="H344" s="108"/>
      <c r="I344" s="43"/>
      <c r="J344" s="421"/>
      <c r="K344" s="422"/>
      <c r="L344" s="422"/>
      <c r="M344" s="422"/>
      <c r="N344" s="423"/>
    </row>
    <row r="345" spans="2:14">
      <c r="B345" s="434"/>
      <c r="C345" s="112"/>
      <c r="D345" s="111"/>
      <c r="E345" s="108"/>
      <c r="F345" s="108"/>
      <c r="G345" s="108"/>
      <c r="H345" s="108"/>
      <c r="I345" s="43"/>
      <c r="J345" s="421"/>
      <c r="K345" s="422"/>
      <c r="L345" s="422"/>
      <c r="M345" s="422"/>
      <c r="N345" s="423"/>
    </row>
    <row r="346" spans="2:14">
      <c r="B346" s="434"/>
      <c r="C346" s="112"/>
      <c r="D346" s="111"/>
      <c r="E346" s="108"/>
      <c r="F346" s="108"/>
      <c r="G346" s="108"/>
      <c r="H346" s="108"/>
      <c r="I346" s="43"/>
      <c r="J346" s="421"/>
      <c r="K346" s="422"/>
      <c r="L346" s="422"/>
      <c r="M346" s="422"/>
      <c r="N346" s="423"/>
    </row>
    <row r="347" spans="2:14">
      <c r="B347" s="434"/>
      <c r="C347" s="112"/>
      <c r="D347" s="111"/>
      <c r="E347" s="108"/>
      <c r="F347" s="108"/>
      <c r="G347" s="108"/>
      <c r="H347" s="108"/>
      <c r="I347" s="43"/>
      <c r="J347" s="421"/>
      <c r="K347" s="422"/>
      <c r="L347" s="422"/>
      <c r="M347" s="422"/>
      <c r="N347" s="423"/>
    </row>
    <row r="348" spans="2:14">
      <c r="B348" s="434"/>
      <c r="C348" s="112"/>
      <c r="D348" s="111"/>
      <c r="E348" s="108"/>
      <c r="F348" s="108"/>
      <c r="G348" s="108"/>
      <c r="H348" s="108"/>
      <c r="I348" s="43"/>
      <c r="J348" s="421"/>
      <c r="K348" s="422"/>
      <c r="L348" s="422"/>
      <c r="M348" s="422"/>
      <c r="N348" s="423"/>
    </row>
    <row r="349" spans="2:14">
      <c r="B349" s="434"/>
      <c r="C349" s="112"/>
      <c r="D349" s="111"/>
      <c r="E349" s="108"/>
      <c r="F349" s="108"/>
      <c r="G349" s="108"/>
      <c r="H349" s="108"/>
      <c r="I349" s="43"/>
      <c r="J349" s="421"/>
      <c r="K349" s="422"/>
      <c r="L349" s="422"/>
      <c r="M349" s="422"/>
      <c r="N349" s="423"/>
    </row>
    <row r="350" spans="2:14">
      <c r="B350" s="434"/>
      <c r="C350" s="112"/>
      <c r="D350" s="111"/>
      <c r="E350" s="108"/>
      <c r="F350" s="108"/>
      <c r="G350" s="108"/>
      <c r="H350" s="108"/>
      <c r="I350" s="43"/>
      <c r="J350" s="421"/>
      <c r="K350" s="422"/>
      <c r="L350" s="422"/>
      <c r="M350" s="422"/>
      <c r="N350" s="423"/>
    </row>
    <row r="351" spans="2:14">
      <c r="B351" s="434"/>
      <c r="C351" s="112"/>
      <c r="D351" s="111"/>
      <c r="E351" s="108"/>
      <c r="F351" s="108"/>
      <c r="G351" s="108"/>
      <c r="H351" s="108"/>
      <c r="I351" s="43"/>
      <c r="J351" s="421"/>
      <c r="K351" s="422"/>
      <c r="L351" s="422"/>
      <c r="M351" s="422"/>
      <c r="N351" s="423"/>
    </row>
    <row r="352" spans="2:14">
      <c r="B352" s="434"/>
      <c r="C352" s="112"/>
      <c r="D352" s="111"/>
      <c r="E352" s="108"/>
      <c r="F352" s="108"/>
      <c r="G352" s="108"/>
      <c r="H352" s="108"/>
      <c r="I352" s="43"/>
      <c r="J352" s="421"/>
      <c r="K352" s="422"/>
      <c r="L352" s="422"/>
      <c r="M352" s="422"/>
      <c r="N352" s="423"/>
    </row>
    <row r="353" spans="1:14">
      <c r="B353" s="435"/>
      <c r="C353" s="112"/>
      <c r="D353" s="113"/>
      <c r="E353" s="114"/>
      <c r="F353" s="115"/>
      <c r="G353" s="115"/>
      <c r="H353" s="115"/>
      <c r="I353" s="43"/>
      <c r="J353" s="424"/>
      <c r="K353" s="425"/>
      <c r="L353" s="425"/>
      <c r="M353" s="425"/>
      <c r="N353" s="426"/>
    </row>
    <row r="354" spans="1:14">
      <c r="B354" s="119"/>
      <c r="C354" s="112"/>
      <c r="D354" s="120"/>
      <c r="E354" s="117"/>
      <c r="F354" s="117"/>
      <c r="G354" s="117"/>
      <c r="H354" s="117"/>
      <c r="I354" s="43"/>
      <c r="J354" s="43"/>
      <c r="K354" s="43"/>
      <c r="L354" s="43"/>
      <c r="M354" s="43"/>
      <c r="N354" s="43"/>
    </row>
    <row r="355" spans="1:14">
      <c r="B355" s="119"/>
      <c r="C355" s="112"/>
      <c r="D355" s="120"/>
      <c r="E355" s="117"/>
      <c r="F355" s="117"/>
      <c r="G355" s="117"/>
      <c r="H355" s="117"/>
      <c r="I355" s="43"/>
      <c r="J355" s="43"/>
      <c r="K355" s="43"/>
      <c r="L355" s="43"/>
      <c r="M355" s="43"/>
      <c r="N355" s="43"/>
    </row>
    <row r="356" spans="1:14" ht="12.75" customHeight="1">
      <c r="A356" s="427" t="s">
        <v>98</v>
      </c>
      <c r="B356" s="429" t="s">
        <v>99</v>
      </c>
      <c r="C356" s="109"/>
      <c r="D356" s="429" t="s">
        <v>32</v>
      </c>
      <c r="E356" s="427" t="s">
        <v>303</v>
      </c>
      <c r="F356" s="427" t="s">
        <v>304</v>
      </c>
      <c r="G356" s="431" t="s">
        <v>305</v>
      </c>
      <c r="H356" s="427" t="s">
        <v>306</v>
      </c>
      <c r="I356" s="53"/>
      <c r="J356" s="427" t="s">
        <v>33</v>
      </c>
      <c r="K356" s="427"/>
      <c r="L356" s="427"/>
      <c r="M356" s="427"/>
      <c r="N356" s="427"/>
    </row>
    <row r="357" spans="1:14">
      <c r="A357" s="428"/>
      <c r="B357" s="430"/>
      <c r="C357" s="109"/>
      <c r="D357" s="430"/>
      <c r="E357" s="428"/>
      <c r="F357" s="428"/>
      <c r="G357" s="432"/>
      <c r="H357" s="428"/>
      <c r="I357" s="54"/>
      <c r="J357" s="428"/>
      <c r="K357" s="428"/>
      <c r="L357" s="428"/>
      <c r="M357" s="428"/>
      <c r="N357" s="428"/>
    </row>
    <row r="358" spans="1:14" ht="25.5">
      <c r="A358" s="181" t="s">
        <v>214</v>
      </c>
      <c r="B358" s="433" t="s">
        <v>406</v>
      </c>
      <c r="C358" s="110"/>
      <c r="D358" s="287" t="s">
        <v>314</v>
      </c>
      <c r="E358" s="149" t="s">
        <v>315</v>
      </c>
      <c r="F358" s="149" t="s">
        <v>315</v>
      </c>
      <c r="G358" s="149" t="s">
        <v>316</v>
      </c>
      <c r="H358" s="149" t="s">
        <v>316</v>
      </c>
      <c r="I358" s="47"/>
      <c r="J358" s="418" t="s">
        <v>432</v>
      </c>
      <c r="K358" s="419"/>
      <c r="L358" s="419"/>
      <c r="M358" s="419"/>
      <c r="N358" s="420"/>
    </row>
    <row r="359" spans="1:14">
      <c r="B359" s="434"/>
      <c r="C359" s="112"/>
      <c r="D359" s="288" t="s">
        <v>118</v>
      </c>
      <c r="E359" s="290">
        <v>60</v>
      </c>
      <c r="F359" s="290">
        <v>60</v>
      </c>
      <c r="G359" s="290">
        <v>80</v>
      </c>
      <c r="H359" s="290">
        <v>80</v>
      </c>
      <c r="I359" s="43"/>
      <c r="J359" s="421"/>
      <c r="K359" s="422"/>
      <c r="L359" s="422"/>
      <c r="M359" s="422"/>
      <c r="N359" s="423"/>
    </row>
    <row r="360" spans="1:14">
      <c r="B360" s="434"/>
      <c r="C360" s="112"/>
      <c r="D360" s="288" t="s">
        <v>381</v>
      </c>
      <c r="E360" s="108">
        <v>40</v>
      </c>
      <c r="F360" s="108">
        <v>40</v>
      </c>
      <c r="G360" s="108">
        <v>50</v>
      </c>
      <c r="H360" s="108">
        <v>50</v>
      </c>
      <c r="I360" s="43"/>
      <c r="J360" s="421"/>
      <c r="K360" s="422"/>
      <c r="L360" s="422"/>
      <c r="M360" s="422"/>
      <c r="N360" s="423"/>
    </row>
    <row r="361" spans="1:14">
      <c r="B361" s="434"/>
      <c r="C361" s="112"/>
      <c r="D361" s="288" t="s">
        <v>36</v>
      </c>
      <c r="E361" s="108">
        <v>1.2</v>
      </c>
      <c r="F361" s="108">
        <v>1.5</v>
      </c>
      <c r="G361" s="108">
        <v>2</v>
      </c>
      <c r="H361" s="108">
        <v>2</v>
      </c>
      <c r="I361" s="43"/>
      <c r="J361" s="421"/>
      <c r="K361" s="422"/>
      <c r="L361" s="422"/>
      <c r="M361" s="422"/>
      <c r="N361" s="423"/>
    </row>
    <row r="362" spans="1:14">
      <c r="B362" s="434"/>
      <c r="C362" s="112"/>
      <c r="D362" s="111" t="s">
        <v>117</v>
      </c>
      <c r="E362" s="108">
        <v>40</v>
      </c>
      <c r="F362" s="108">
        <v>40</v>
      </c>
      <c r="G362" s="108">
        <v>60</v>
      </c>
      <c r="H362" s="108">
        <v>60</v>
      </c>
      <c r="I362" s="43"/>
      <c r="J362" s="421"/>
      <c r="K362" s="422"/>
      <c r="L362" s="422"/>
      <c r="M362" s="422"/>
      <c r="N362" s="423"/>
    </row>
    <row r="363" spans="1:14">
      <c r="B363" s="434"/>
      <c r="C363" s="112"/>
      <c r="D363" s="111" t="s">
        <v>378</v>
      </c>
      <c r="E363" s="108">
        <v>60</v>
      </c>
      <c r="F363" s="108">
        <v>60</v>
      </c>
      <c r="G363" s="108">
        <v>100</v>
      </c>
      <c r="H363" s="108">
        <v>100</v>
      </c>
      <c r="I363" s="43"/>
      <c r="J363" s="421"/>
      <c r="K363" s="422"/>
      <c r="L363" s="422"/>
      <c r="M363" s="422"/>
      <c r="N363" s="423"/>
    </row>
    <row r="364" spans="1:14">
      <c r="B364" s="434"/>
      <c r="C364" s="112"/>
      <c r="D364" s="288" t="s">
        <v>34</v>
      </c>
      <c r="E364" s="108">
        <v>1</v>
      </c>
      <c r="F364" s="108">
        <v>1</v>
      </c>
      <c r="G364" s="108">
        <v>1</v>
      </c>
      <c r="H364" s="108">
        <v>1</v>
      </c>
      <c r="I364" s="43"/>
      <c r="J364" s="421"/>
      <c r="K364" s="422"/>
      <c r="L364" s="422"/>
      <c r="M364" s="422"/>
      <c r="N364" s="423"/>
    </row>
    <row r="365" spans="1:14">
      <c r="B365" s="434"/>
      <c r="C365" s="112"/>
      <c r="D365" s="288" t="s">
        <v>35</v>
      </c>
      <c r="E365" s="108">
        <v>0.1</v>
      </c>
      <c r="F365" s="108">
        <v>0.1</v>
      </c>
      <c r="G365" s="108">
        <v>0.2</v>
      </c>
      <c r="H365" s="108">
        <v>0.2</v>
      </c>
      <c r="I365" s="43"/>
      <c r="J365" s="421"/>
      <c r="K365" s="422"/>
      <c r="L365" s="422"/>
      <c r="M365" s="422"/>
      <c r="N365" s="423"/>
    </row>
    <row r="366" spans="1:14">
      <c r="B366" s="434"/>
      <c r="C366" s="112"/>
      <c r="D366" s="111"/>
      <c r="E366" s="108"/>
      <c r="F366" s="108"/>
      <c r="G366" s="108"/>
      <c r="H366" s="108"/>
      <c r="I366" s="43"/>
      <c r="J366" s="421"/>
      <c r="K366" s="422"/>
      <c r="L366" s="422"/>
      <c r="M366" s="422"/>
      <c r="N366" s="423"/>
    </row>
    <row r="367" spans="1:14">
      <c r="B367" s="434"/>
      <c r="C367" s="112"/>
      <c r="D367" s="111"/>
      <c r="E367" s="108"/>
      <c r="F367" s="108"/>
      <c r="G367" s="108"/>
      <c r="H367" s="108"/>
      <c r="I367" s="43"/>
      <c r="J367" s="421"/>
      <c r="K367" s="422"/>
      <c r="L367" s="422"/>
      <c r="M367" s="422"/>
      <c r="N367" s="423"/>
    </row>
    <row r="368" spans="1:14">
      <c r="B368" s="434"/>
      <c r="C368" s="112"/>
      <c r="D368" s="111"/>
      <c r="E368" s="108"/>
      <c r="F368" s="108"/>
      <c r="G368" s="108"/>
      <c r="H368" s="108"/>
      <c r="I368" s="43"/>
      <c r="J368" s="421"/>
      <c r="K368" s="422"/>
      <c r="L368" s="422"/>
      <c r="M368" s="422"/>
      <c r="N368" s="423"/>
    </row>
    <row r="369" spans="1:14">
      <c r="B369" s="434"/>
      <c r="C369" s="112"/>
      <c r="D369" s="111"/>
      <c r="E369" s="108"/>
      <c r="F369" s="108"/>
      <c r="G369" s="108"/>
      <c r="H369" s="108"/>
      <c r="I369" s="43"/>
      <c r="J369" s="421"/>
      <c r="K369" s="422"/>
      <c r="L369" s="422"/>
      <c r="M369" s="422"/>
      <c r="N369" s="423"/>
    </row>
    <row r="370" spans="1:14">
      <c r="B370" s="434"/>
      <c r="C370" s="112"/>
      <c r="D370" s="111"/>
      <c r="E370" s="108"/>
      <c r="F370" s="108"/>
      <c r="G370" s="108"/>
      <c r="H370" s="108"/>
      <c r="I370" s="43"/>
      <c r="J370" s="421"/>
      <c r="K370" s="422"/>
      <c r="L370" s="422"/>
      <c r="M370" s="422"/>
      <c r="N370" s="423"/>
    </row>
    <row r="371" spans="1:14">
      <c r="B371" s="434"/>
      <c r="C371" s="112"/>
      <c r="D371" s="111"/>
      <c r="E371" s="108"/>
      <c r="F371" s="108"/>
      <c r="G371" s="108"/>
      <c r="H371" s="108"/>
      <c r="I371" s="43"/>
      <c r="J371" s="421"/>
      <c r="K371" s="422"/>
      <c r="L371" s="422"/>
      <c r="M371" s="422"/>
      <c r="N371" s="423"/>
    </row>
    <row r="372" spans="1:14">
      <c r="B372" s="434"/>
      <c r="C372" s="112"/>
      <c r="D372" s="111"/>
      <c r="E372" s="108"/>
      <c r="F372" s="108"/>
      <c r="G372" s="108"/>
      <c r="H372" s="108"/>
      <c r="I372" s="43"/>
      <c r="J372" s="421"/>
      <c r="K372" s="422"/>
      <c r="L372" s="422"/>
      <c r="M372" s="422"/>
      <c r="N372" s="423"/>
    </row>
    <row r="373" spans="1:14">
      <c r="B373" s="434"/>
      <c r="C373" s="112"/>
      <c r="D373" s="111"/>
      <c r="E373" s="108"/>
      <c r="F373" s="108"/>
      <c r="G373" s="108"/>
      <c r="H373" s="108"/>
      <c r="I373" s="43"/>
      <c r="J373" s="421"/>
      <c r="K373" s="422"/>
      <c r="L373" s="422"/>
      <c r="M373" s="422"/>
      <c r="N373" s="423"/>
    </row>
    <row r="374" spans="1:14">
      <c r="B374" s="434"/>
      <c r="C374" s="112"/>
      <c r="D374" s="111"/>
      <c r="E374" s="108"/>
      <c r="F374" s="108"/>
      <c r="G374" s="108"/>
      <c r="H374" s="108"/>
      <c r="I374" s="43"/>
      <c r="J374" s="421"/>
      <c r="K374" s="422"/>
      <c r="L374" s="422"/>
      <c r="M374" s="422"/>
      <c r="N374" s="423"/>
    </row>
    <row r="375" spans="1:14">
      <c r="B375" s="434"/>
      <c r="C375" s="112"/>
      <c r="D375" s="111"/>
      <c r="E375" s="108"/>
      <c r="F375" s="108"/>
      <c r="G375" s="108"/>
      <c r="H375" s="108"/>
      <c r="I375" s="43"/>
      <c r="J375" s="421"/>
      <c r="K375" s="422"/>
      <c r="L375" s="422"/>
      <c r="M375" s="422"/>
      <c r="N375" s="423"/>
    </row>
    <row r="376" spans="1:14">
      <c r="B376" s="434"/>
      <c r="C376" s="112"/>
      <c r="D376" s="111"/>
      <c r="E376" s="108"/>
      <c r="F376" s="108"/>
      <c r="G376" s="108"/>
      <c r="H376" s="108"/>
      <c r="I376" s="43"/>
      <c r="J376" s="421"/>
      <c r="K376" s="422"/>
      <c r="L376" s="422"/>
      <c r="M376" s="422"/>
      <c r="N376" s="423"/>
    </row>
    <row r="377" spans="1:14">
      <c r="B377" s="434"/>
      <c r="C377" s="112"/>
      <c r="D377" s="111"/>
      <c r="E377" s="108"/>
      <c r="F377" s="108"/>
      <c r="G377" s="108"/>
      <c r="H377" s="108"/>
      <c r="I377" s="43"/>
      <c r="J377" s="421"/>
      <c r="K377" s="422"/>
      <c r="L377" s="422"/>
      <c r="M377" s="422"/>
      <c r="N377" s="423"/>
    </row>
    <row r="378" spans="1:14">
      <c r="B378" s="435"/>
      <c r="C378" s="112"/>
      <c r="D378" s="113"/>
      <c r="E378" s="114"/>
      <c r="F378" s="115"/>
      <c r="G378" s="115"/>
      <c r="H378" s="115"/>
      <c r="I378" s="43"/>
      <c r="J378" s="424"/>
      <c r="K378" s="425"/>
      <c r="L378" s="425"/>
      <c r="M378" s="425"/>
      <c r="N378" s="426"/>
    </row>
    <row r="379" spans="1:14">
      <c r="B379" s="119"/>
      <c r="C379" s="112"/>
      <c r="D379" s="120"/>
      <c r="E379" s="117"/>
      <c r="F379" s="117"/>
      <c r="G379" s="117"/>
      <c r="H379" s="117"/>
      <c r="I379" s="43"/>
      <c r="J379" s="43"/>
      <c r="K379" s="43"/>
      <c r="L379" s="43"/>
      <c r="M379" s="43"/>
      <c r="N379" s="43"/>
    </row>
    <row r="380" spans="1:14">
      <c r="B380" s="119"/>
      <c r="C380" s="112"/>
      <c r="D380" s="120"/>
      <c r="E380" s="117"/>
      <c r="F380" s="117"/>
      <c r="G380" s="117"/>
      <c r="H380" s="117"/>
      <c r="I380" s="43"/>
      <c r="J380" s="43"/>
      <c r="K380" s="43"/>
      <c r="L380" s="43"/>
      <c r="M380" s="43"/>
      <c r="N380" s="43"/>
    </row>
    <row r="381" spans="1:14" ht="12.75" customHeight="1">
      <c r="A381" s="427" t="s">
        <v>98</v>
      </c>
      <c r="B381" s="429" t="s">
        <v>99</v>
      </c>
      <c r="C381" s="109"/>
      <c r="D381" s="429" t="s">
        <v>32</v>
      </c>
      <c r="E381" s="427" t="s">
        <v>303</v>
      </c>
      <c r="F381" s="427" t="s">
        <v>304</v>
      </c>
      <c r="G381" s="431" t="s">
        <v>305</v>
      </c>
      <c r="H381" s="427" t="s">
        <v>306</v>
      </c>
      <c r="I381" s="53"/>
      <c r="J381" s="427" t="s">
        <v>33</v>
      </c>
      <c r="K381" s="427"/>
      <c r="L381" s="427"/>
      <c r="M381" s="427"/>
      <c r="N381" s="427"/>
    </row>
    <row r="382" spans="1:14">
      <c r="A382" s="428"/>
      <c r="B382" s="430"/>
      <c r="C382" s="109"/>
      <c r="D382" s="430"/>
      <c r="E382" s="428"/>
      <c r="F382" s="428"/>
      <c r="G382" s="432"/>
      <c r="H382" s="428"/>
      <c r="I382" s="54"/>
      <c r="J382" s="428"/>
      <c r="K382" s="428"/>
      <c r="L382" s="428"/>
      <c r="M382" s="428"/>
      <c r="N382" s="428"/>
    </row>
    <row r="383" spans="1:14" ht="25.5">
      <c r="A383" s="181" t="s">
        <v>215</v>
      </c>
      <c r="B383" s="415" t="s">
        <v>373</v>
      </c>
      <c r="C383" s="110"/>
      <c r="D383" s="287" t="s">
        <v>314</v>
      </c>
      <c r="E383" s="289" t="s">
        <v>315</v>
      </c>
      <c r="F383" s="289" t="s">
        <v>315</v>
      </c>
      <c r="G383" s="289" t="s">
        <v>316</v>
      </c>
      <c r="H383" s="289" t="s">
        <v>316</v>
      </c>
      <c r="I383" s="47"/>
      <c r="J383" s="418" t="s">
        <v>431</v>
      </c>
      <c r="K383" s="419"/>
      <c r="L383" s="419"/>
      <c r="M383" s="419"/>
      <c r="N383" s="420"/>
    </row>
    <row r="384" spans="1:14">
      <c r="B384" s="416"/>
      <c r="C384" s="112"/>
      <c r="D384" s="288" t="s">
        <v>118</v>
      </c>
      <c r="E384" s="290">
        <v>60</v>
      </c>
      <c r="F384" s="290">
        <v>60</v>
      </c>
      <c r="G384" s="290">
        <v>80</v>
      </c>
      <c r="H384" s="290">
        <v>80</v>
      </c>
      <c r="I384" s="43"/>
      <c r="J384" s="421"/>
      <c r="K384" s="422"/>
      <c r="L384" s="422"/>
      <c r="M384" s="422"/>
      <c r="N384" s="423"/>
    </row>
    <row r="385" spans="2:14">
      <c r="B385" s="416"/>
      <c r="C385" s="112"/>
      <c r="D385" s="288" t="s">
        <v>381</v>
      </c>
      <c r="E385" s="290">
        <v>40</v>
      </c>
      <c r="F385" s="290">
        <v>40</v>
      </c>
      <c r="G385" s="290">
        <v>50</v>
      </c>
      <c r="H385" s="290">
        <v>50</v>
      </c>
      <c r="I385" s="43"/>
      <c r="J385" s="421"/>
      <c r="K385" s="422"/>
      <c r="L385" s="422"/>
      <c r="M385" s="422"/>
      <c r="N385" s="423"/>
    </row>
    <row r="386" spans="2:14">
      <c r="B386" s="416"/>
      <c r="C386" s="112"/>
      <c r="D386" s="288" t="s">
        <v>36</v>
      </c>
      <c r="E386" s="290">
        <v>1.2</v>
      </c>
      <c r="F386" s="290">
        <v>1.5</v>
      </c>
      <c r="G386" s="290">
        <v>2</v>
      </c>
      <c r="H386" s="290">
        <v>2</v>
      </c>
      <c r="I386" s="43"/>
      <c r="J386" s="421"/>
      <c r="K386" s="422"/>
      <c r="L386" s="422"/>
      <c r="M386" s="422"/>
      <c r="N386" s="423"/>
    </row>
    <row r="387" spans="2:14">
      <c r="B387" s="416"/>
      <c r="C387" s="112"/>
      <c r="D387" s="111" t="s">
        <v>390</v>
      </c>
      <c r="E387" s="108">
        <v>40</v>
      </c>
      <c r="F387" s="108">
        <v>40</v>
      </c>
      <c r="G387" s="108">
        <v>60</v>
      </c>
      <c r="H387" s="108">
        <v>60</v>
      </c>
      <c r="I387" s="43"/>
      <c r="J387" s="421"/>
      <c r="K387" s="422"/>
      <c r="L387" s="422"/>
      <c r="M387" s="422"/>
      <c r="N387" s="423"/>
    </row>
    <row r="388" spans="2:14">
      <c r="B388" s="416"/>
      <c r="C388" s="112"/>
      <c r="D388" s="288" t="s">
        <v>34</v>
      </c>
      <c r="E388" s="108">
        <v>1</v>
      </c>
      <c r="F388" s="108">
        <v>1</v>
      </c>
      <c r="G388" s="108">
        <v>1</v>
      </c>
      <c r="H388" s="108">
        <v>1</v>
      </c>
      <c r="I388" s="43"/>
      <c r="J388" s="421"/>
      <c r="K388" s="422"/>
      <c r="L388" s="422"/>
      <c r="M388" s="422"/>
      <c r="N388" s="423"/>
    </row>
    <row r="389" spans="2:14" ht="12.75" customHeight="1">
      <c r="B389" s="416"/>
      <c r="C389" s="112"/>
      <c r="D389" s="288" t="s">
        <v>35</v>
      </c>
      <c r="E389" s="108">
        <v>0.1</v>
      </c>
      <c r="F389" s="108">
        <v>0.1</v>
      </c>
      <c r="G389" s="108">
        <v>0.2</v>
      </c>
      <c r="H389" s="108">
        <v>0.2</v>
      </c>
      <c r="I389" s="43"/>
      <c r="J389" s="421"/>
      <c r="K389" s="422"/>
      <c r="L389" s="422"/>
      <c r="M389" s="422"/>
      <c r="N389" s="423"/>
    </row>
    <row r="390" spans="2:14">
      <c r="B390" s="416"/>
      <c r="C390" s="112"/>
      <c r="D390" s="111"/>
      <c r="E390" s="108"/>
      <c r="F390" s="108"/>
      <c r="G390" s="108"/>
      <c r="H390" s="108"/>
      <c r="I390" s="43"/>
      <c r="J390" s="421"/>
      <c r="K390" s="422"/>
      <c r="L390" s="422"/>
      <c r="M390" s="422"/>
      <c r="N390" s="423"/>
    </row>
    <row r="391" spans="2:14">
      <c r="B391" s="416"/>
      <c r="C391" s="112"/>
      <c r="D391" s="111"/>
      <c r="E391" s="108"/>
      <c r="F391" s="108"/>
      <c r="G391" s="108"/>
      <c r="H391" s="108"/>
      <c r="I391" s="43"/>
      <c r="J391" s="421"/>
      <c r="K391" s="422"/>
      <c r="L391" s="422"/>
      <c r="M391" s="422"/>
      <c r="N391" s="423"/>
    </row>
    <row r="392" spans="2:14">
      <c r="B392" s="416"/>
      <c r="C392" s="112"/>
      <c r="D392" s="111"/>
      <c r="E392" s="108"/>
      <c r="F392" s="108"/>
      <c r="G392" s="108"/>
      <c r="H392" s="108"/>
      <c r="I392" s="43"/>
      <c r="J392" s="421"/>
      <c r="K392" s="422"/>
      <c r="L392" s="422"/>
      <c r="M392" s="422"/>
      <c r="N392" s="423"/>
    </row>
    <row r="393" spans="2:14">
      <c r="B393" s="416"/>
      <c r="C393" s="112"/>
      <c r="D393" s="111"/>
      <c r="E393" s="108"/>
      <c r="F393" s="108"/>
      <c r="G393" s="108"/>
      <c r="H393" s="108"/>
      <c r="I393" s="43"/>
      <c r="J393" s="421"/>
      <c r="K393" s="422"/>
      <c r="L393" s="422"/>
      <c r="M393" s="422"/>
      <c r="N393" s="423"/>
    </row>
    <row r="394" spans="2:14">
      <c r="B394" s="416"/>
      <c r="C394" s="112"/>
      <c r="D394" s="111"/>
      <c r="E394" s="108"/>
      <c r="F394" s="108"/>
      <c r="G394" s="108"/>
      <c r="H394" s="108"/>
      <c r="I394" s="43"/>
      <c r="J394" s="421"/>
      <c r="K394" s="422"/>
      <c r="L394" s="422"/>
      <c r="M394" s="422"/>
      <c r="N394" s="423"/>
    </row>
    <row r="395" spans="2:14">
      <c r="B395" s="416"/>
      <c r="C395" s="112"/>
      <c r="D395" s="111"/>
      <c r="E395" s="108"/>
      <c r="F395" s="108"/>
      <c r="G395" s="108"/>
      <c r="H395" s="108"/>
      <c r="I395" s="43"/>
      <c r="J395" s="421"/>
      <c r="K395" s="422"/>
      <c r="L395" s="422"/>
      <c r="M395" s="422"/>
      <c r="N395" s="423"/>
    </row>
    <row r="396" spans="2:14">
      <c r="B396" s="416"/>
      <c r="C396" s="112"/>
      <c r="D396" s="111"/>
      <c r="E396" s="108"/>
      <c r="F396" s="108"/>
      <c r="G396" s="108"/>
      <c r="H396" s="108"/>
      <c r="I396" s="43"/>
      <c r="J396" s="421"/>
      <c r="K396" s="422"/>
      <c r="L396" s="422"/>
      <c r="M396" s="422"/>
      <c r="N396" s="423"/>
    </row>
    <row r="397" spans="2:14">
      <c r="B397" s="416"/>
      <c r="C397" s="112"/>
      <c r="D397" s="111"/>
      <c r="E397" s="108"/>
      <c r="F397" s="108"/>
      <c r="G397" s="108"/>
      <c r="H397" s="108"/>
      <c r="I397" s="43"/>
      <c r="J397" s="421"/>
      <c r="K397" s="422"/>
      <c r="L397" s="422"/>
      <c r="M397" s="422"/>
      <c r="N397" s="423"/>
    </row>
    <row r="398" spans="2:14">
      <c r="B398" s="416"/>
      <c r="C398" s="112"/>
      <c r="D398" s="111"/>
      <c r="E398" s="108"/>
      <c r="F398" s="108"/>
      <c r="G398" s="108"/>
      <c r="H398" s="108"/>
      <c r="I398" s="43"/>
      <c r="J398" s="421"/>
      <c r="K398" s="422"/>
      <c r="L398" s="422"/>
      <c r="M398" s="422"/>
      <c r="N398" s="423"/>
    </row>
    <row r="399" spans="2:14">
      <c r="B399" s="416"/>
      <c r="C399" s="112"/>
      <c r="D399" s="111"/>
      <c r="E399" s="108"/>
      <c r="F399" s="108"/>
      <c r="G399" s="108"/>
      <c r="H399" s="108"/>
      <c r="I399" s="43"/>
      <c r="J399" s="421"/>
      <c r="K399" s="422"/>
      <c r="L399" s="422"/>
      <c r="M399" s="422"/>
      <c r="N399" s="423"/>
    </row>
    <row r="400" spans="2:14">
      <c r="B400" s="416"/>
      <c r="C400" s="112"/>
      <c r="D400" s="111"/>
      <c r="E400" s="108"/>
      <c r="F400" s="108"/>
      <c r="G400" s="108"/>
      <c r="H400" s="108"/>
      <c r="I400" s="43"/>
      <c r="J400" s="421"/>
      <c r="K400" s="422"/>
      <c r="L400" s="422"/>
      <c r="M400" s="422"/>
      <c r="N400" s="423"/>
    </row>
    <row r="401" spans="1:14">
      <c r="B401" s="416"/>
      <c r="C401" s="112"/>
      <c r="D401" s="111"/>
      <c r="E401" s="108"/>
      <c r="F401" s="108"/>
      <c r="G401" s="108"/>
      <c r="H401" s="108"/>
      <c r="I401" s="43"/>
      <c r="J401" s="421"/>
      <c r="K401" s="422"/>
      <c r="L401" s="422"/>
      <c r="M401" s="422"/>
      <c r="N401" s="423"/>
    </row>
    <row r="402" spans="1:14">
      <c r="B402" s="416"/>
      <c r="C402" s="112"/>
      <c r="D402" s="111"/>
      <c r="E402" s="108"/>
      <c r="F402" s="108"/>
      <c r="G402" s="108"/>
      <c r="H402" s="108"/>
      <c r="I402" s="43"/>
      <c r="J402" s="421"/>
      <c r="K402" s="422"/>
      <c r="L402" s="422"/>
      <c r="M402" s="422"/>
      <c r="N402" s="423"/>
    </row>
    <row r="403" spans="1:14">
      <c r="B403" s="417"/>
      <c r="C403" s="112"/>
      <c r="D403" s="113"/>
      <c r="E403" s="114"/>
      <c r="F403" s="115"/>
      <c r="G403" s="115"/>
      <c r="H403" s="115"/>
      <c r="I403" s="43"/>
      <c r="J403" s="424"/>
      <c r="K403" s="425"/>
      <c r="L403" s="425"/>
      <c r="M403" s="425"/>
      <c r="N403" s="426"/>
    </row>
    <row r="404" spans="1:14">
      <c r="B404" s="119"/>
      <c r="C404" s="112"/>
      <c r="D404" s="120"/>
      <c r="E404" s="117"/>
      <c r="F404" s="117"/>
      <c r="G404" s="117"/>
      <c r="H404" s="117"/>
      <c r="I404" s="43"/>
      <c r="J404" s="43"/>
      <c r="K404" s="43"/>
      <c r="L404" s="43"/>
      <c r="M404" s="43"/>
      <c r="N404" s="43"/>
    </row>
    <row r="405" spans="1:14">
      <c r="B405" s="119"/>
      <c r="C405" s="112"/>
      <c r="D405" s="120"/>
      <c r="E405" s="117"/>
      <c r="F405" s="117"/>
      <c r="G405" s="117"/>
      <c r="H405" s="117"/>
      <c r="I405" s="43"/>
      <c r="J405" s="43"/>
      <c r="K405" s="43"/>
      <c r="L405" s="43"/>
      <c r="M405" s="43"/>
      <c r="N405" s="43"/>
    </row>
    <row r="406" spans="1:14" ht="12.75" customHeight="1">
      <c r="A406" s="427" t="s">
        <v>98</v>
      </c>
      <c r="B406" s="429" t="s">
        <v>99</v>
      </c>
      <c r="C406" s="109"/>
      <c r="D406" s="429" t="s">
        <v>32</v>
      </c>
      <c r="E406" s="427" t="s">
        <v>303</v>
      </c>
      <c r="F406" s="427" t="s">
        <v>304</v>
      </c>
      <c r="G406" s="431" t="s">
        <v>305</v>
      </c>
      <c r="H406" s="427" t="s">
        <v>306</v>
      </c>
      <c r="I406" s="53"/>
      <c r="J406" s="427" t="s">
        <v>33</v>
      </c>
      <c r="K406" s="427"/>
      <c r="L406" s="427"/>
      <c r="M406" s="427"/>
      <c r="N406" s="427"/>
    </row>
    <row r="407" spans="1:14">
      <c r="A407" s="428"/>
      <c r="B407" s="430"/>
      <c r="C407" s="109"/>
      <c r="D407" s="430"/>
      <c r="E407" s="428"/>
      <c r="F407" s="428"/>
      <c r="G407" s="432"/>
      <c r="H407" s="428"/>
      <c r="I407" s="54"/>
      <c r="J407" s="428"/>
      <c r="K407" s="428"/>
      <c r="L407" s="428"/>
      <c r="M407" s="428"/>
      <c r="N407" s="428"/>
    </row>
    <row r="408" spans="1:14" ht="25.5">
      <c r="A408" s="181" t="s">
        <v>216</v>
      </c>
      <c r="B408" s="415" t="s">
        <v>407</v>
      </c>
      <c r="C408" s="110"/>
      <c r="D408" s="287" t="s">
        <v>314</v>
      </c>
      <c r="E408" s="289" t="s">
        <v>315</v>
      </c>
      <c r="F408" s="289" t="s">
        <v>315</v>
      </c>
      <c r="G408" s="289" t="s">
        <v>316</v>
      </c>
      <c r="H408" s="289" t="s">
        <v>316</v>
      </c>
      <c r="I408" s="47"/>
      <c r="J408" s="418" t="s">
        <v>430</v>
      </c>
      <c r="K408" s="419"/>
      <c r="L408" s="419"/>
      <c r="M408" s="419"/>
      <c r="N408" s="420"/>
    </row>
    <row r="409" spans="1:14">
      <c r="B409" s="434"/>
      <c r="C409" s="112"/>
      <c r="D409" s="288" t="s">
        <v>118</v>
      </c>
      <c r="E409" s="290">
        <v>60</v>
      </c>
      <c r="F409" s="290">
        <v>60</v>
      </c>
      <c r="G409" s="290">
        <v>80</v>
      </c>
      <c r="H409" s="290">
        <v>80</v>
      </c>
      <c r="I409" s="43"/>
      <c r="J409" s="421"/>
      <c r="K409" s="422"/>
      <c r="L409" s="422"/>
      <c r="M409" s="422"/>
      <c r="N409" s="423"/>
    </row>
    <row r="410" spans="1:14">
      <c r="B410" s="434"/>
      <c r="C410" s="112"/>
      <c r="D410" s="288" t="s">
        <v>381</v>
      </c>
      <c r="E410" s="290">
        <v>40</v>
      </c>
      <c r="F410" s="290">
        <v>40</v>
      </c>
      <c r="G410" s="290">
        <v>50</v>
      </c>
      <c r="H410" s="290">
        <v>50</v>
      </c>
      <c r="I410" s="43"/>
      <c r="J410" s="421"/>
      <c r="K410" s="422"/>
      <c r="L410" s="422"/>
      <c r="M410" s="422"/>
      <c r="N410" s="423"/>
    </row>
    <row r="411" spans="1:14">
      <c r="B411" s="434"/>
      <c r="C411" s="112"/>
      <c r="D411" s="288" t="s">
        <v>36</v>
      </c>
      <c r="E411" s="290">
        <v>1.2</v>
      </c>
      <c r="F411" s="290">
        <v>1.5</v>
      </c>
      <c r="G411" s="290">
        <v>2</v>
      </c>
      <c r="H411" s="290">
        <v>2</v>
      </c>
      <c r="I411" s="43"/>
      <c r="J411" s="421"/>
      <c r="K411" s="422"/>
      <c r="L411" s="422"/>
      <c r="M411" s="422"/>
      <c r="N411" s="423"/>
    </row>
    <row r="412" spans="1:14">
      <c r="B412" s="434"/>
      <c r="C412" s="112"/>
      <c r="D412" s="111" t="s">
        <v>408</v>
      </c>
      <c r="E412" s="108">
        <v>10</v>
      </c>
      <c r="F412" s="108">
        <v>10</v>
      </c>
      <c r="G412" s="108">
        <v>10</v>
      </c>
      <c r="H412" s="108">
        <v>10</v>
      </c>
      <c r="I412" s="43"/>
      <c r="J412" s="421"/>
      <c r="K412" s="422"/>
      <c r="L412" s="422"/>
      <c r="M412" s="422"/>
      <c r="N412" s="423"/>
    </row>
    <row r="413" spans="1:14">
      <c r="B413" s="434"/>
      <c r="C413" s="112"/>
      <c r="D413" s="288" t="s">
        <v>34</v>
      </c>
      <c r="E413" s="108">
        <v>1</v>
      </c>
      <c r="F413" s="108">
        <v>1</v>
      </c>
      <c r="G413" s="108">
        <v>1</v>
      </c>
      <c r="H413" s="108">
        <v>1</v>
      </c>
      <c r="I413" s="43"/>
      <c r="J413" s="421"/>
      <c r="K413" s="422"/>
      <c r="L413" s="422"/>
      <c r="M413" s="422"/>
      <c r="N413" s="423"/>
    </row>
    <row r="414" spans="1:14">
      <c r="B414" s="434"/>
      <c r="C414" s="112"/>
      <c r="D414" s="288" t="s">
        <v>35</v>
      </c>
      <c r="E414" s="108">
        <v>0.1</v>
      </c>
      <c r="F414" s="108">
        <v>0.1</v>
      </c>
      <c r="G414" s="108">
        <v>0.2</v>
      </c>
      <c r="H414" s="108">
        <v>0.2</v>
      </c>
      <c r="I414" s="43"/>
      <c r="J414" s="421"/>
      <c r="K414" s="422"/>
      <c r="L414" s="422"/>
      <c r="M414" s="422"/>
      <c r="N414" s="423"/>
    </row>
    <row r="415" spans="1:14">
      <c r="B415" s="434"/>
      <c r="C415" s="112"/>
      <c r="D415" s="111"/>
      <c r="E415" s="108"/>
      <c r="F415" s="108"/>
      <c r="G415" s="108"/>
      <c r="H415" s="108"/>
      <c r="I415" s="43"/>
      <c r="J415" s="421"/>
      <c r="K415" s="422"/>
      <c r="L415" s="422"/>
      <c r="M415" s="422"/>
      <c r="N415" s="423"/>
    </row>
    <row r="416" spans="1:14">
      <c r="B416" s="434"/>
      <c r="C416" s="112"/>
      <c r="D416" s="111" t="s">
        <v>376</v>
      </c>
      <c r="E416" s="108"/>
      <c r="F416" s="108"/>
      <c r="G416" s="108"/>
      <c r="H416" s="108"/>
      <c r="I416" s="43"/>
      <c r="J416" s="421"/>
      <c r="K416" s="422"/>
      <c r="L416" s="422"/>
      <c r="M416" s="422"/>
      <c r="N416" s="423"/>
    </row>
    <row r="417" spans="1:14">
      <c r="B417" s="434"/>
      <c r="C417" s="112"/>
      <c r="D417" s="111" t="s">
        <v>387</v>
      </c>
      <c r="E417" s="108">
        <v>100</v>
      </c>
      <c r="F417" s="108">
        <v>100</v>
      </c>
      <c r="G417" s="108">
        <v>120</v>
      </c>
      <c r="H417" s="108">
        <v>120</v>
      </c>
      <c r="I417" s="43"/>
      <c r="J417" s="421"/>
      <c r="K417" s="422"/>
      <c r="L417" s="422"/>
      <c r="M417" s="422"/>
      <c r="N417" s="423"/>
    </row>
    <row r="418" spans="1:14">
      <c r="B418" s="434"/>
      <c r="C418" s="112"/>
      <c r="D418" s="111" t="s">
        <v>382</v>
      </c>
      <c r="E418" s="108">
        <v>60</v>
      </c>
      <c r="F418" s="108">
        <v>60</v>
      </c>
      <c r="G418" s="108">
        <v>90</v>
      </c>
      <c r="H418" s="108">
        <v>90</v>
      </c>
      <c r="I418" s="43"/>
      <c r="J418" s="421"/>
      <c r="K418" s="422"/>
      <c r="L418" s="422"/>
      <c r="M418" s="422"/>
      <c r="N418" s="423"/>
    </row>
    <row r="419" spans="1:14">
      <c r="B419" s="434"/>
      <c r="C419" s="112"/>
      <c r="D419" s="111" t="s">
        <v>120</v>
      </c>
      <c r="E419" s="108">
        <v>60</v>
      </c>
      <c r="F419" s="108">
        <v>60</v>
      </c>
      <c r="G419" s="108">
        <v>80</v>
      </c>
      <c r="H419" s="108">
        <v>80</v>
      </c>
      <c r="I419" s="43"/>
      <c r="J419" s="421"/>
      <c r="K419" s="422"/>
      <c r="L419" s="422"/>
      <c r="M419" s="422"/>
      <c r="N419" s="423"/>
    </row>
    <row r="420" spans="1:14">
      <c r="B420" s="434"/>
      <c r="C420" s="112"/>
      <c r="D420" s="111" t="s">
        <v>409</v>
      </c>
      <c r="E420" s="108">
        <v>40</v>
      </c>
      <c r="F420" s="108">
        <v>40</v>
      </c>
      <c r="G420" s="108">
        <v>50</v>
      </c>
      <c r="H420" s="108">
        <v>50</v>
      </c>
      <c r="I420" s="43"/>
      <c r="J420" s="421"/>
      <c r="K420" s="422"/>
      <c r="L420" s="422"/>
      <c r="M420" s="422"/>
      <c r="N420" s="423"/>
    </row>
    <row r="421" spans="1:14">
      <c r="B421" s="434"/>
      <c r="C421" s="112"/>
      <c r="D421" s="111"/>
      <c r="E421" s="108"/>
      <c r="F421" s="108"/>
      <c r="G421" s="108"/>
      <c r="H421" s="108"/>
      <c r="I421" s="43"/>
      <c r="J421" s="421"/>
      <c r="K421" s="422"/>
      <c r="L421" s="422"/>
      <c r="M421" s="422"/>
      <c r="N421" s="423"/>
    </row>
    <row r="422" spans="1:14">
      <c r="B422" s="434"/>
      <c r="C422" s="112"/>
      <c r="D422" s="111"/>
      <c r="E422" s="108"/>
      <c r="F422" s="108"/>
      <c r="G422" s="108"/>
      <c r="H422" s="108"/>
      <c r="I422" s="43"/>
      <c r="J422" s="421"/>
      <c r="K422" s="422"/>
      <c r="L422" s="422"/>
      <c r="M422" s="422"/>
      <c r="N422" s="423"/>
    </row>
    <row r="423" spans="1:14">
      <c r="B423" s="434"/>
      <c r="C423" s="112"/>
      <c r="D423" s="111"/>
      <c r="E423" s="108"/>
      <c r="F423" s="108"/>
      <c r="G423" s="108"/>
      <c r="H423" s="108"/>
      <c r="I423" s="43"/>
      <c r="J423" s="421"/>
      <c r="K423" s="422"/>
      <c r="L423" s="422"/>
      <c r="M423" s="422"/>
      <c r="N423" s="423"/>
    </row>
    <row r="424" spans="1:14">
      <c r="B424" s="434"/>
      <c r="C424" s="112"/>
      <c r="D424" s="111"/>
      <c r="E424" s="108"/>
      <c r="F424" s="108"/>
      <c r="G424" s="108"/>
      <c r="H424" s="108"/>
      <c r="I424" s="43"/>
      <c r="J424" s="421"/>
      <c r="K424" s="422"/>
      <c r="L424" s="422"/>
      <c r="M424" s="422"/>
      <c r="N424" s="423"/>
    </row>
    <row r="425" spans="1:14">
      <c r="B425" s="434"/>
      <c r="C425" s="112"/>
      <c r="D425" s="111"/>
      <c r="E425" s="108"/>
      <c r="F425" s="108"/>
      <c r="G425" s="108"/>
      <c r="H425" s="108"/>
      <c r="I425" s="43"/>
      <c r="J425" s="421"/>
      <c r="K425" s="422"/>
      <c r="L425" s="422"/>
      <c r="M425" s="422"/>
      <c r="N425" s="423"/>
    </row>
    <row r="426" spans="1:14">
      <c r="B426" s="434"/>
      <c r="C426" s="112"/>
      <c r="D426" s="111"/>
      <c r="E426" s="108"/>
      <c r="F426" s="108"/>
      <c r="G426" s="108"/>
      <c r="H426" s="108"/>
      <c r="I426" s="43"/>
      <c r="J426" s="421"/>
      <c r="K426" s="422"/>
      <c r="L426" s="422"/>
      <c r="M426" s="422"/>
      <c r="N426" s="423"/>
    </row>
    <row r="427" spans="1:14">
      <c r="B427" s="434"/>
      <c r="C427" s="112"/>
      <c r="D427" s="111"/>
      <c r="E427" s="108"/>
      <c r="F427" s="108"/>
      <c r="G427" s="108"/>
      <c r="H427" s="108"/>
      <c r="I427" s="43"/>
      <c r="J427" s="421"/>
      <c r="K427" s="422"/>
      <c r="L427" s="422"/>
      <c r="M427" s="422"/>
      <c r="N427" s="423"/>
    </row>
    <row r="428" spans="1:14">
      <c r="B428" s="435"/>
      <c r="C428" s="112"/>
      <c r="D428" s="113"/>
      <c r="E428" s="114"/>
      <c r="F428" s="115"/>
      <c r="G428" s="115"/>
      <c r="H428" s="115"/>
      <c r="I428" s="43"/>
      <c r="J428" s="424"/>
      <c r="K428" s="425"/>
      <c r="L428" s="425"/>
      <c r="M428" s="425"/>
      <c r="N428" s="426"/>
    </row>
    <row r="429" spans="1:14">
      <c r="B429" s="119"/>
      <c r="C429" s="112"/>
      <c r="D429" s="120"/>
      <c r="E429" s="117"/>
      <c r="F429" s="117"/>
      <c r="G429" s="117"/>
      <c r="H429" s="117"/>
      <c r="I429" s="43"/>
      <c r="J429" s="43"/>
      <c r="K429" s="43"/>
      <c r="L429" s="43"/>
      <c r="M429" s="43"/>
      <c r="N429" s="43"/>
    </row>
    <row r="430" spans="1:14">
      <c r="B430" s="119"/>
      <c r="C430" s="112"/>
      <c r="D430" s="120"/>
      <c r="E430" s="117"/>
      <c r="F430" s="117"/>
      <c r="G430" s="117"/>
      <c r="H430" s="117"/>
      <c r="I430" s="43"/>
      <c r="J430" s="43"/>
      <c r="K430" s="43"/>
      <c r="L430" s="43"/>
      <c r="M430" s="43"/>
      <c r="N430" s="43"/>
    </row>
    <row r="431" spans="1:14" ht="12.75" customHeight="1">
      <c r="A431" s="427" t="s">
        <v>98</v>
      </c>
      <c r="B431" s="429" t="s">
        <v>99</v>
      </c>
      <c r="C431" s="109"/>
      <c r="D431" s="429" t="s">
        <v>32</v>
      </c>
      <c r="E431" s="427" t="s">
        <v>303</v>
      </c>
      <c r="F431" s="427" t="s">
        <v>304</v>
      </c>
      <c r="G431" s="431" t="s">
        <v>305</v>
      </c>
      <c r="H431" s="427" t="s">
        <v>306</v>
      </c>
      <c r="I431" s="53"/>
      <c r="J431" s="427" t="s">
        <v>33</v>
      </c>
      <c r="K431" s="427"/>
      <c r="L431" s="427"/>
      <c r="M431" s="427"/>
      <c r="N431" s="427"/>
    </row>
    <row r="432" spans="1:14">
      <c r="A432" s="428"/>
      <c r="B432" s="430"/>
      <c r="C432" s="109"/>
      <c r="D432" s="430"/>
      <c r="E432" s="428"/>
      <c r="F432" s="428"/>
      <c r="G432" s="432"/>
      <c r="H432" s="428"/>
      <c r="I432" s="54"/>
      <c r="J432" s="428"/>
      <c r="K432" s="428"/>
      <c r="L432" s="428"/>
      <c r="M432" s="428"/>
      <c r="N432" s="428"/>
    </row>
    <row r="433" spans="1:14" ht="25.5">
      <c r="A433" s="181" t="s">
        <v>217</v>
      </c>
      <c r="B433" s="415" t="s">
        <v>410</v>
      </c>
      <c r="C433" s="110"/>
      <c r="D433" s="287" t="s">
        <v>314</v>
      </c>
      <c r="E433" s="289" t="s">
        <v>315</v>
      </c>
      <c r="F433" s="289" t="s">
        <v>315</v>
      </c>
      <c r="G433" s="289" t="s">
        <v>316</v>
      </c>
      <c r="H433" s="289" t="s">
        <v>316</v>
      </c>
      <c r="I433" s="47"/>
      <c r="J433" s="418" t="s">
        <v>429</v>
      </c>
      <c r="K433" s="419"/>
      <c r="L433" s="419"/>
      <c r="M433" s="419"/>
      <c r="N433" s="420"/>
    </row>
    <row r="434" spans="1:14">
      <c r="B434" s="416"/>
      <c r="C434" s="112"/>
      <c r="D434" s="288" t="s">
        <v>118</v>
      </c>
      <c r="E434" s="290">
        <v>60</v>
      </c>
      <c r="F434" s="290">
        <v>60</v>
      </c>
      <c r="G434" s="290">
        <v>80</v>
      </c>
      <c r="H434" s="290">
        <v>80</v>
      </c>
      <c r="I434" s="43"/>
      <c r="J434" s="421"/>
      <c r="K434" s="422"/>
      <c r="L434" s="422"/>
      <c r="M434" s="422"/>
      <c r="N434" s="423"/>
    </row>
    <row r="435" spans="1:14">
      <c r="B435" s="416"/>
      <c r="C435" s="112"/>
      <c r="D435" s="288" t="s">
        <v>381</v>
      </c>
      <c r="E435" s="290">
        <v>40</v>
      </c>
      <c r="F435" s="290">
        <v>40</v>
      </c>
      <c r="G435" s="290">
        <v>50</v>
      </c>
      <c r="H435" s="290">
        <v>50</v>
      </c>
      <c r="I435" s="43"/>
      <c r="J435" s="421"/>
      <c r="K435" s="422"/>
      <c r="L435" s="422"/>
      <c r="M435" s="422"/>
      <c r="N435" s="423"/>
    </row>
    <row r="436" spans="1:14">
      <c r="B436" s="416"/>
      <c r="C436" s="112"/>
      <c r="D436" s="288" t="s">
        <v>36</v>
      </c>
      <c r="E436" s="290">
        <v>1.2</v>
      </c>
      <c r="F436" s="290">
        <v>1.5</v>
      </c>
      <c r="G436" s="290">
        <v>2</v>
      </c>
      <c r="H436" s="290">
        <v>2</v>
      </c>
      <c r="I436" s="43"/>
      <c r="J436" s="421"/>
      <c r="K436" s="422"/>
      <c r="L436" s="422"/>
      <c r="M436" s="422"/>
      <c r="N436" s="423"/>
    </row>
    <row r="437" spans="1:14">
      <c r="B437" s="416"/>
      <c r="C437" s="112"/>
      <c r="D437" s="111" t="s">
        <v>39</v>
      </c>
      <c r="E437" s="108">
        <v>30</v>
      </c>
      <c r="F437" s="108">
        <v>30</v>
      </c>
      <c r="G437" s="108">
        <v>30</v>
      </c>
      <c r="H437" s="108">
        <v>30</v>
      </c>
      <c r="I437" s="43"/>
      <c r="J437" s="421"/>
      <c r="K437" s="422"/>
      <c r="L437" s="422"/>
      <c r="M437" s="422"/>
      <c r="N437" s="423"/>
    </row>
    <row r="438" spans="1:14">
      <c r="B438" s="416"/>
      <c r="C438" s="112"/>
      <c r="D438" s="111" t="s">
        <v>116</v>
      </c>
      <c r="E438" s="108">
        <v>60</v>
      </c>
      <c r="F438" s="108">
        <v>60</v>
      </c>
      <c r="G438" s="108">
        <v>100</v>
      </c>
      <c r="H438" s="108">
        <v>100</v>
      </c>
      <c r="I438" s="43"/>
      <c r="J438" s="421"/>
      <c r="K438" s="422"/>
      <c r="L438" s="422"/>
      <c r="M438" s="422"/>
      <c r="N438" s="423"/>
    </row>
    <row r="439" spans="1:14">
      <c r="B439" s="416"/>
      <c r="C439" s="112"/>
      <c r="D439" s="288" t="s">
        <v>34</v>
      </c>
      <c r="E439" s="108">
        <v>1</v>
      </c>
      <c r="F439" s="108">
        <v>1</v>
      </c>
      <c r="G439" s="108">
        <v>1</v>
      </c>
      <c r="H439" s="108">
        <v>1</v>
      </c>
      <c r="I439" s="43"/>
      <c r="J439" s="421"/>
      <c r="K439" s="422"/>
      <c r="L439" s="422"/>
      <c r="M439" s="422"/>
      <c r="N439" s="423"/>
    </row>
    <row r="440" spans="1:14">
      <c r="B440" s="416"/>
      <c r="C440" s="112"/>
      <c r="D440" s="288" t="s">
        <v>35</v>
      </c>
      <c r="E440" s="108">
        <v>0.1</v>
      </c>
      <c r="F440" s="108">
        <v>0.1</v>
      </c>
      <c r="G440" s="108">
        <v>0.2</v>
      </c>
      <c r="H440" s="108">
        <v>0.2</v>
      </c>
      <c r="I440" s="43"/>
      <c r="J440" s="421"/>
      <c r="K440" s="422"/>
      <c r="L440" s="422"/>
      <c r="M440" s="422"/>
      <c r="N440" s="423"/>
    </row>
    <row r="441" spans="1:14">
      <c r="B441" s="416"/>
      <c r="C441" s="112"/>
      <c r="D441" s="111"/>
      <c r="E441" s="108"/>
      <c r="F441" s="108"/>
      <c r="G441" s="108"/>
      <c r="H441" s="108"/>
      <c r="I441" s="43"/>
      <c r="J441" s="421"/>
      <c r="K441" s="422"/>
      <c r="L441" s="422"/>
      <c r="M441" s="422"/>
      <c r="N441" s="423"/>
    </row>
    <row r="442" spans="1:14">
      <c r="B442" s="416"/>
      <c r="C442" s="112"/>
      <c r="D442" s="111"/>
      <c r="E442" s="108"/>
      <c r="F442" s="108"/>
      <c r="G442" s="108"/>
      <c r="H442" s="108"/>
      <c r="I442" s="43"/>
      <c r="J442" s="421"/>
      <c r="K442" s="422"/>
      <c r="L442" s="422"/>
      <c r="M442" s="422"/>
      <c r="N442" s="423"/>
    </row>
    <row r="443" spans="1:14">
      <c r="B443" s="416"/>
      <c r="C443" s="112"/>
      <c r="D443" s="111"/>
      <c r="E443" s="108"/>
      <c r="F443" s="108"/>
      <c r="G443" s="108"/>
      <c r="H443" s="108"/>
      <c r="I443" s="43"/>
      <c r="J443" s="421"/>
      <c r="K443" s="422"/>
      <c r="L443" s="422"/>
      <c r="M443" s="422"/>
      <c r="N443" s="423"/>
    </row>
    <row r="444" spans="1:14">
      <c r="B444" s="416"/>
      <c r="C444" s="112"/>
      <c r="D444" s="111"/>
      <c r="E444" s="108"/>
      <c r="F444" s="108"/>
      <c r="G444" s="108"/>
      <c r="H444" s="108"/>
      <c r="I444" s="43"/>
      <c r="J444" s="421"/>
      <c r="K444" s="422"/>
      <c r="L444" s="422"/>
      <c r="M444" s="422"/>
      <c r="N444" s="423"/>
    </row>
    <row r="445" spans="1:14">
      <c r="B445" s="416"/>
      <c r="C445" s="112"/>
      <c r="D445" s="111"/>
      <c r="E445" s="108"/>
      <c r="F445" s="108"/>
      <c r="G445" s="108"/>
      <c r="H445" s="108"/>
      <c r="I445" s="43"/>
      <c r="J445" s="421"/>
      <c r="K445" s="422"/>
      <c r="L445" s="422"/>
      <c r="M445" s="422"/>
      <c r="N445" s="423"/>
    </row>
    <row r="446" spans="1:14">
      <c r="B446" s="416"/>
      <c r="C446" s="112"/>
      <c r="D446" s="111"/>
      <c r="E446" s="108"/>
      <c r="F446" s="108"/>
      <c r="G446" s="108"/>
      <c r="H446" s="108"/>
      <c r="I446" s="43"/>
      <c r="J446" s="421"/>
      <c r="K446" s="422"/>
      <c r="L446" s="422"/>
      <c r="M446" s="422"/>
      <c r="N446" s="423"/>
    </row>
    <row r="447" spans="1:14">
      <c r="B447" s="416"/>
      <c r="C447" s="112"/>
      <c r="D447" s="111"/>
      <c r="E447" s="108"/>
      <c r="F447" s="108"/>
      <c r="G447" s="108"/>
      <c r="H447" s="108"/>
      <c r="I447" s="43"/>
      <c r="J447" s="421"/>
      <c r="K447" s="422"/>
      <c r="L447" s="422"/>
      <c r="M447" s="422"/>
      <c r="N447" s="423"/>
    </row>
    <row r="448" spans="1:14">
      <c r="B448" s="416"/>
      <c r="C448" s="112"/>
      <c r="D448" s="111"/>
      <c r="E448" s="108"/>
      <c r="F448" s="108"/>
      <c r="G448" s="108"/>
      <c r="H448" s="108"/>
      <c r="I448" s="43"/>
      <c r="J448" s="421"/>
      <c r="K448" s="422"/>
      <c r="L448" s="422"/>
      <c r="M448" s="422"/>
      <c r="N448" s="423"/>
    </row>
    <row r="449" spans="1:14">
      <c r="B449" s="416"/>
      <c r="C449" s="112"/>
      <c r="D449" s="111"/>
      <c r="E449" s="108"/>
      <c r="F449" s="108"/>
      <c r="G449" s="108"/>
      <c r="H449" s="108"/>
      <c r="I449" s="43"/>
      <c r="J449" s="421"/>
      <c r="K449" s="422"/>
      <c r="L449" s="422"/>
      <c r="M449" s="422"/>
      <c r="N449" s="423"/>
    </row>
    <row r="450" spans="1:14">
      <c r="B450" s="416"/>
      <c r="C450" s="112"/>
      <c r="D450" s="111"/>
      <c r="E450" s="108"/>
      <c r="F450" s="108"/>
      <c r="G450" s="108"/>
      <c r="H450" s="108"/>
      <c r="I450" s="43"/>
      <c r="J450" s="421"/>
      <c r="K450" s="422"/>
      <c r="L450" s="422"/>
      <c r="M450" s="422"/>
      <c r="N450" s="423"/>
    </row>
    <row r="451" spans="1:14">
      <c r="B451" s="416"/>
      <c r="C451" s="112"/>
      <c r="D451" s="111"/>
      <c r="E451" s="108"/>
      <c r="F451" s="108"/>
      <c r="G451" s="108"/>
      <c r="H451" s="108"/>
      <c r="I451" s="43"/>
      <c r="J451" s="421"/>
      <c r="K451" s="422"/>
      <c r="L451" s="422"/>
      <c r="M451" s="422"/>
      <c r="N451" s="423"/>
    </row>
    <row r="452" spans="1:14">
      <c r="B452" s="416"/>
      <c r="C452" s="112"/>
      <c r="D452" s="111"/>
      <c r="E452" s="108"/>
      <c r="F452" s="108"/>
      <c r="G452" s="108"/>
      <c r="H452" s="108"/>
      <c r="I452" s="43"/>
      <c r="J452" s="421"/>
      <c r="K452" s="422"/>
      <c r="L452" s="422"/>
      <c r="M452" s="422"/>
      <c r="N452" s="423"/>
    </row>
    <row r="453" spans="1:14">
      <c r="B453" s="417"/>
      <c r="C453" s="112"/>
      <c r="D453" s="113"/>
      <c r="E453" s="114"/>
      <c r="F453" s="115"/>
      <c r="G453" s="115"/>
      <c r="H453" s="115"/>
      <c r="I453" s="43"/>
      <c r="J453" s="424"/>
      <c r="K453" s="425"/>
      <c r="L453" s="425"/>
      <c r="M453" s="425"/>
      <c r="N453" s="426"/>
    </row>
    <row r="454" spans="1:14">
      <c r="B454" s="119"/>
      <c r="C454" s="112"/>
      <c r="D454" s="120"/>
      <c r="E454" s="117"/>
      <c r="F454" s="117"/>
      <c r="G454" s="117"/>
      <c r="H454" s="117"/>
      <c r="I454" s="43"/>
      <c r="J454" s="43"/>
      <c r="K454" s="43"/>
      <c r="L454" s="43"/>
      <c r="M454" s="43"/>
      <c r="N454" s="43"/>
    </row>
    <row r="455" spans="1:14">
      <c r="B455" s="119"/>
      <c r="C455" s="112"/>
      <c r="D455" s="120"/>
      <c r="E455" s="117"/>
      <c r="F455" s="117"/>
      <c r="G455" s="117"/>
      <c r="H455" s="117"/>
      <c r="I455" s="43"/>
      <c r="J455" s="43"/>
      <c r="K455" s="43"/>
      <c r="L455" s="43"/>
      <c r="M455" s="43"/>
      <c r="N455" s="43"/>
    </row>
    <row r="456" spans="1:14" ht="12.75" customHeight="1">
      <c r="A456" s="427" t="s">
        <v>98</v>
      </c>
      <c r="B456" s="429" t="s">
        <v>99</v>
      </c>
      <c r="C456" s="109"/>
      <c r="D456" s="429" t="s">
        <v>32</v>
      </c>
      <c r="E456" s="427" t="s">
        <v>303</v>
      </c>
      <c r="F456" s="427" t="s">
        <v>304</v>
      </c>
      <c r="G456" s="431" t="s">
        <v>305</v>
      </c>
      <c r="H456" s="427" t="s">
        <v>306</v>
      </c>
      <c r="I456" s="53"/>
      <c r="J456" s="427" t="s">
        <v>33</v>
      </c>
      <c r="K456" s="427"/>
      <c r="L456" s="427"/>
      <c r="M456" s="427"/>
      <c r="N456" s="427"/>
    </row>
    <row r="457" spans="1:14">
      <c r="A457" s="428"/>
      <c r="B457" s="430"/>
      <c r="C457" s="109"/>
      <c r="D457" s="430"/>
      <c r="E457" s="428"/>
      <c r="F457" s="428"/>
      <c r="G457" s="432"/>
      <c r="H457" s="428"/>
      <c r="I457" s="54"/>
      <c r="J457" s="428"/>
      <c r="K457" s="428"/>
      <c r="L457" s="428"/>
      <c r="M457" s="428"/>
      <c r="N457" s="428"/>
    </row>
    <row r="458" spans="1:14" ht="25.5">
      <c r="A458" s="181" t="s">
        <v>218</v>
      </c>
      <c r="B458" s="415" t="s">
        <v>411</v>
      </c>
      <c r="C458" s="110"/>
      <c r="D458" s="287" t="s">
        <v>314</v>
      </c>
      <c r="E458" s="289" t="s">
        <v>315</v>
      </c>
      <c r="F458" s="289" t="s">
        <v>315</v>
      </c>
      <c r="G458" s="289" t="s">
        <v>316</v>
      </c>
      <c r="H458" s="289" t="s">
        <v>316</v>
      </c>
      <c r="I458" s="47"/>
      <c r="J458" s="418" t="s">
        <v>428</v>
      </c>
      <c r="K458" s="419"/>
      <c r="L458" s="419"/>
      <c r="M458" s="419"/>
      <c r="N458" s="420"/>
    </row>
    <row r="459" spans="1:14">
      <c r="B459" s="416"/>
      <c r="C459" s="112"/>
      <c r="D459" s="288" t="s">
        <v>118</v>
      </c>
      <c r="E459" s="290">
        <v>60</v>
      </c>
      <c r="F459" s="290">
        <v>60</v>
      </c>
      <c r="G459" s="290">
        <v>80</v>
      </c>
      <c r="H459" s="290">
        <v>80</v>
      </c>
      <c r="I459" s="43"/>
      <c r="J459" s="421"/>
      <c r="K459" s="422"/>
      <c r="L459" s="422"/>
      <c r="M459" s="422"/>
      <c r="N459" s="423"/>
    </row>
    <row r="460" spans="1:14">
      <c r="B460" s="416"/>
      <c r="C460" s="112"/>
      <c r="D460" s="288" t="s">
        <v>381</v>
      </c>
      <c r="E460" s="290">
        <v>40</v>
      </c>
      <c r="F460" s="290">
        <v>40</v>
      </c>
      <c r="G460" s="290">
        <v>50</v>
      </c>
      <c r="H460" s="290">
        <v>50</v>
      </c>
      <c r="I460" s="43"/>
      <c r="J460" s="421"/>
      <c r="K460" s="422"/>
      <c r="L460" s="422"/>
      <c r="M460" s="422"/>
      <c r="N460" s="423"/>
    </row>
    <row r="461" spans="1:14">
      <c r="B461" s="416"/>
      <c r="C461" s="112"/>
      <c r="D461" s="288" t="s">
        <v>36</v>
      </c>
      <c r="E461" s="290">
        <v>1.2</v>
      </c>
      <c r="F461" s="290">
        <v>1.5</v>
      </c>
      <c r="G461" s="290">
        <v>2</v>
      </c>
      <c r="H461" s="290">
        <v>2</v>
      </c>
      <c r="I461" s="43"/>
      <c r="J461" s="421"/>
      <c r="K461" s="422"/>
      <c r="L461" s="422"/>
      <c r="M461" s="422"/>
      <c r="N461" s="423"/>
    </row>
    <row r="462" spans="1:14">
      <c r="B462" s="416"/>
      <c r="C462" s="112"/>
      <c r="D462" s="111" t="s">
        <v>383</v>
      </c>
      <c r="E462" s="108">
        <v>80</v>
      </c>
      <c r="F462" s="108">
        <v>80</v>
      </c>
      <c r="G462" s="108">
        <v>120</v>
      </c>
      <c r="H462" s="108">
        <v>120</v>
      </c>
      <c r="I462" s="43"/>
      <c r="J462" s="421"/>
      <c r="K462" s="422"/>
      <c r="L462" s="422"/>
      <c r="M462" s="422"/>
      <c r="N462" s="423"/>
    </row>
    <row r="463" spans="1:14">
      <c r="B463" s="416"/>
      <c r="C463" s="112"/>
      <c r="D463" s="111" t="s">
        <v>400</v>
      </c>
      <c r="E463" s="108">
        <v>60</v>
      </c>
      <c r="F463" s="108">
        <v>60</v>
      </c>
      <c r="G463" s="108">
        <v>100</v>
      </c>
      <c r="H463" s="108">
        <v>100</v>
      </c>
      <c r="I463" s="43"/>
      <c r="J463" s="421"/>
      <c r="K463" s="422"/>
      <c r="L463" s="422"/>
      <c r="M463" s="422"/>
      <c r="N463" s="423"/>
    </row>
    <row r="464" spans="1:14">
      <c r="B464" s="416"/>
      <c r="C464" s="112"/>
      <c r="D464" s="288" t="s">
        <v>34</v>
      </c>
      <c r="E464" s="108">
        <v>1</v>
      </c>
      <c r="F464" s="108">
        <v>1</v>
      </c>
      <c r="G464" s="108">
        <v>1</v>
      </c>
      <c r="H464" s="108">
        <v>1</v>
      </c>
      <c r="I464" s="43"/>
      <c r="J464" s="421"/>
      <c r="K464" s="422"/>
      <c r="L464" s="422"/>
      <c r="M464" s="422"/>
      <c r="N464" s="423"/>
    </row>
    <row r="465" spans="2:14">
      <c r="B465" s="416"/>
      <c r="C465" s="112"/>
      <c r="D465" s="288" t="s">
        <v>35</v>
      </c>
      <c r="E465" s="108">
        <v>0.1</v>
      </c>
      <c r="F465" s="108">
        <v>0.1</v>
      </c>
      <c r="G465" s="108">
        <v>0.2</v>
      </c>
      <c r="H465" s="108">
        <v>0.2</v>
      </c>
      <c r="I465" s="43"/>
      <c r="J465" s="421"/>
      <c r="K465" s="422"/>
      <c r="L465" s="422"/>
      <c r="M465" s="422"/>
      <c r="N465" s="423"/>
    </row>
    <row r="466" spans="2:14">
      <c r="B466" s="416"/>
      <c r="C466" s="112"/>
      <c r="D466" s="288"/>
      <c r="E466" s="108"/>
      <c r="F466" s="108"/>
      <c r="G466" s="108"/>
      <c r="H466" s="108"/>
      <c r="I466" s="43"/>
      <c r="J466" s="421"/>
      <c r="K466" s="422"/>
      <c r="L466" s="422"/>
      <c r="M466" s="422"/>
      <c r="N466" s="423"/>
    </row>
    <row r="467" spans="2:14">
      <c r="B467" s="416"/>
      <c r="C467" s="112"/>
      <c r="D467" s="288"/>
      <c r="E467" s="108"/>
      <c r="F467" s="108"/>
      <c r="G467" s="108"/>
      <c r="H467" s="108"/>
      <c r="I467" s="43"/>
      <c r="J467" s="421"/>
      <c r="K467" s="422"/>
      <c r="L467" s="422"/>
      <c r="M467" s="422"/>
      <c r="N467" s="423"/>
    </row>
    <row r="468" spans="2:14">
      <c r="B468" s="416"/>
      <c r="C468" s="112"/>
      <c r="D468" s="111"/>
      <c r="E468" s="108"/>
      <c r="F468" s="108"/>
      <c r="G468" s="108"/>
      <c r="H468" s="108"/>
      <c r="I468" s="43"/>
      <c r="J468" s="421"/>
      <c r="K468" s="422"/>
      <c r="L468" s="422"/>
      <c r="M468" s="422"/>
      <c r="N468" s="423"/>
    </row>
    <row r="469" spans="2:14">
      <c r="B469" s="416"/>
      <c r="C469" s="112"/>
      <c r="D469" s="111"/>
      <c r="E469" s="108"/>
      <c r="F469" s="108"/>
      <c r="G469" s="108"/>
      <c r="H469" s="108"/>
      <c r="I469" s="43"/>
      <c r="J469" s="421"/>
      <c r="K469" s="422"/>
      <c r="L469" s="422"/>
      <c r="M469" s="422"/>
      <c r="N469" s="423"/>
    </row>
    <row r="470" spans="2:14">
      <c r="B470" s="416"/>
      <c r="C470" s="112"/>
      <c r="D470" s="111"/>
      <c r="E470" s="108"/>
      <c r="F470" s="108"/>
      <c r="G470" s="108"/>
      <c r="H470" s="108"/>
      <c r="I470" s="43"/>
      <c r="J470" s="421"/>
      <c r="K470" s="422"/>
      <c r="L470" s="422"/>
      <c r="M470" s="422"/>
      <c r="N470" s="423"/>
    </row>
    <row r="471" spans="2:14">
      <c r="B471" s="416"/>
      <c r="C471" s="112"/>
      <c r="D471" s="111"/>
      <c r="E471" s="108"/>
      <c r="F471" s="108"/>
      <c r="G471" s="108"/>
      <c r="H471" s="108"/>
      <c r="I471" s="43"/>
      <c r="J471" s="421"/>
      <c r="K471" s="422"/>
      <c r="L471" s="422"/>
      <c r="M471" s="422"/>
      <c r="N471" s="423"/>
    </row>
    <row r="472" spans="2:14">
      <c r="B472" s="416"/>
      <c r="C472" s="112"/>
      <c r="D472" s="111"/>
      <c r="E472" s="108"/>
      <c r="F472" s="108"/>
      <c r="G472" s="108"/>
      <c r="H472" s="108"/>
      <c r="I472" s="43"/>
      <c r="J472" s="421"/>
      <c r="K472" s="422"/>
      <c r="L472" s="422"/>
      <c r="M472" s="422"/>
      <c r="N472" s="423"/>
    </row>
    <row r="473" spans="2:14">
      <c r="B473" s="416"/>
      <c r="C473" s="112"/>
      <c r="D473" s="111"/>
      <c r="E473" s="108"/>
      <c r="F473" s="108"/>
      <c r="G473" s="108"/>
      <c r="H473" s="108"/>
      <c r="I473" s="43"/>
      <c r="J473" s="421"/>
      <c r="K473" s="422"/>
      <c r="L473" s="422"/>
      <c r="M473" s="422"/>
      <c r="N473" s="423"/>
    </row>
    <row r="474" spans="2:14">
      <c r="B474" s="416"/>
      <c r="C474" s="112"/>
      <c r="D474" s="111"/>
      <c r="E474" s="108"/>
      <c r="F474" s="108"/>
      <c r="G474" s="108"/>
      <c r="H474" s="108"/>
      <c r="I474" s="43"/>
      <c r="J474" s="421"/>
      <c r="K474" s="422"/>
      <c r="L474" s="422"/>
      <c r="M474" s="422"/>
      <c r="N474" s="423"/>
    </row>
    <row r="475" spans="2:14">
      <c r="B475" s="416"/>
      <c r="C475" s="112"/>
      <c r="D475" s="111"/>
      <c r="E475" s="108"/>
      <c r="F475" s="108"/>
      <c r="G475" s="108"/>
      <c r="H475" s="108"/>
      <c r="I475" s="43"/>
      <c r="J475" s="421"/>
      <c r="K475" s="422"/>
      <c r="L475" s="422"/>
      <c r="M475" s="422"/>
      <c r="N475" s="423"/>
    </row>
    <row r="476" spans="2:14">
      <c r="B476" s="416"/>
      <c r="C476" s="112"/>
      <c r="D476" s="111"/>
      <c r="E476" s="108"/>
      <c r="F476" s="108"/>
      <c r="G476" s="108"/>
      <c r="H476" s="108"/>
      <c r="I476" s="43"/>
      <c r="J476" s="421"/>
      <c r="K476" s="422"/>
      <c r="L476" s="422"/>
      <c r="M476" s="422"/>
      <c r="N476" s="423"/>
    </row>
    <row r="477" spans="2:14">
      <c r="B477" s="416"/>
      <c r="C477" s="112"/>
      <c r="D477" s="111"/>
      <c r="E477" s="108"/>
      <c r="F477" s="108"/>
      <c r="G477" s="108"/>
      <c r="H477" s="108"/>
      <c r="I477" s="43"/>
      <c r="J477" s="421"/>
      <c r="K477" s="422"/>
      <c r="L477" s="422"/>
      <c r="M477" s="422"/>
      <c r="N477" s="423"/>
    </row>
    <row r="478" spans="2:14">
      <c r="B478" s="417"/>
      <c r="C478" s="112"/>
      <c r="D478" s="113"/>
      <c r="E478" s="114"/>
      <c r="F478" s="115"/>
      <c r="G478" s="115"/>
      <c r="H478" s="115"/>
      <c r="I478" s="43"/>
      <c r="J478" s="424"/>
      <c r="K478" s="425"/>
      <c r="L478" s="425"/>
      <c r="M478" s="425"/>
      <c r="N478" s="426"/>
    </row>
    <row r="479" spans="2:14">
      <c r="B479" s="119"/>
      <c r="C479" s="112"/>
      <c r="D479" s="120"/>
      <c r="E479" s="117"/>
      <c r="F479" s="117"/>
      <c r="G479" s="117"/>
      <c r="H479" s="117"/>
      <c r="I479" s="43"/>
      <c r="J479" s="43"/>
      <c r="K479" s="43"/>
      <c r="L479" s="43"/>
      <c r="M479" s="43"/>
      <c r="N479" s="43"/>
    </row>
    <row r="480" spans="2:14">
      <c r="B480" s="119"/>
      <c r="C480" s="112"/>
      <c r="D480" s="120"/>
      <c r="E480" s="117"/>
      <c r="F480" s="117"/>
      <c r="G480" s="117"/>
      <c r="H480" s="117"/>
      <c r="I480" s="43"/>
      <c r="J480" s="43"/>
      <c r="K480" s="43"/>
      <c r="L480" s="43"/>
      <c r="M480" s="43"/>
      <c r="N480" s="43"/>
    </row>
    <row r="481" spans="1:14" ht="12.75" customHeight="1">
      <c r="A481" s="427" t="s">
        <v>98</v>
      </c>
      <c r="B481" s="429" t="s">
        <v>99</v>
      </c>
      <c r="C481" s="109"/>
      <c r="D481" s="429" t="s">
        <v>32</v>
      </c>
      <c r="E481" s="427" t="s">
        <v>303</v>
      </c>
      <c r="F481" s="427" t="s">
        <v>304</v>
      </c>
      <c r="G481" s="431" t="s">
        <v>305</v>
      </c>
      <c r="H481" s="427" t="s">
        <v>306</v>
      </c>
      <c r="I481" s="53"/>
      <c r="J481" s="427" t="s">
        <v>33</v>
      </c>
      <c r="K481" s="427"/>
      <c r="L481" s="427"/>
      <c r="M481" s="427"/>
      <c r="N481" s="427"/>
    </row>
    <row r="482" spans="1:14">
      <c r="A482" s="428"/>
      <c r="B482" s="430"/>
      <c r="C482" s="109"/>
      <c r="D482" s="430"/>
      <c r="E482" s="428"/>
      <c r="F482" s="428"/>
      <c r="G482" s="432"/>
      <c r="H482" s="428"/>
      <c r="I482" s="54"/>
      <c r="J482" s="428"/>
      <c r="K482" s="428"/>
      <c r="L482" s="428"/>
      <c r="M482" s="428"/>
      <c r="N482" s="428"/>
    </row>
    <row r="483" spans="1:14" ht="25.5">
      <c r="A483" s="181" t="s">
        <v>219</v>
      </c>
      <c r="B483" s="415" t="s">
        <v>412</v>
      </c>
      <c r="C483" s="110"/>
      <c r="D483" s="287" t="s">
        <v>314</v>
      </c>
      <c r="E483" s="289" t="s">
        <v>315</v>
      </c>
      <c r="F483" s="289" t="s">
        <v>315</v>
      </c>
      <c r="G483" s="289" t="s">
        <v>316</v>
      </c>
      <c r="H483" s="289" t="s">
        <v>316</v>
      </c>
      <c r="I483" s="47"/>
      <c r="J483" s="418" t="s">
        <v>427</v>
      </c>
      <c r="K483" s="419"/>
      <c r="L483" s="419"/>
      <c r="M483" s="419"/>
      <c r="N483" s="420"/>
    </row>
    <row r="484" spans="1:14">
      <c r="B484" s="416"/>
      <c r="C484" s="112"/>
      <c r="D484" s="288" t="s">
        <v>118</v>
      </c>
      <c r="E484" s="290">
        <v>60</v>
      </c>
      <c r="F484" s="290">
        <v>60</v>
      </c>
      <c r="G484" s="290">
        <v>80</v>
      </c>
      <c r="H484" s="290">
        <v>80</v>
      </c>
      <c r="I484" s="43"/>
      <c r="J484" s="421"/>
      <c r="K484" s="422"/>
      <c r="L484" s="422"/>
      <c r="M484" s="422"/>
      <c r="N484" s="423"/>
    </row>
    <row r="485" spans="1:14">
      <c r="B485" s="416"/>
      <c r="C485" s="112"/>
      <c r="D485" s="288" t="s">
        <v>381</v>
      </c>
      <c r="E485" s="290">
        <v>40</v>
      </c>
      <c r="F485" s="290">
        <v>40</v>
      </c>
      <c r="G485" s="290">
        <v>50</v>
      </c>
      <c r="H485" s="290">
        <v>50</v>
      </c>
      <c r="I485" s="43"/>
      <c r="J485" s="421"/>
      <c r="K485" s="422"/>
      <c r="L485" s="422"/>
      <c r="M485" s="422"/>
      <c r="N485" s="423"/>
    </row>
    <row r="486" spans="1:14">
      <c r="B486" s="416"/>
      <c r="C486" s="112"/>
      <c r="D486" s="288" t="s">
        <v>36</v>
      </c>
      <c r="E486" s="290">
        <v>1.2</v>
      </c>
      <c r="F486" s="290">
        <v>1.5</v>
      </c>
      <c r="G486" s="290">
        <v>2</v>
      </c>
      <c r="H486" s="290">
        <v>2</v>
      </c>
      <c r="I486" s="43"/>
      <c r="J486" s="421"/>
      <c r="K486" s="422"/>
      <c r="L486" s="422"/>
      <c r="M486" s="422"/>
      <c r="N486" s="423"/>
    </row>
    <row r="487" spans="1:14">
      <c r="B487" s="416"/>
      <c r="C487" s="112"/>
      <c r="D487" s="111" t="s">
        <v>383</v>
      </c>
      <c r="E487" s="108">
        <v>80</v>
      </c>
      <c r="F487" s="108">
        <v>80</v>
      </c>
      <c r="G487" s="108">
        <v>120</v>
      </c>
      <c r="H487" s="108">
        <v>120</v>
      </c>
      <c r="I487" s="43"/>
      <c r="J487" s="421"/>
      <c r="K487" s="422"/>
      <c r="L487" s="422"/>
      <c r="M487" s="422"/>
      <c r="N487" s="423"/>
    </row>
    <row r="488" spans="1:14">
      <c r="B488" s="416"/>
      <c r="C488" s="112"/>
      <c r="D488" s="111" t="s">
        <v>380</v>
      </c>
      <c r="E488" s="108">
        <v>80</v>
      </c>
      <c r="F488" s="108">
        <v>80</v>
      </c>
      <c r="G488" s="108">
        <v>100</v>
      </c>
      <c r="H488" s="108">
        <v>100</v>
      </c>
      <c r="I488" s="43"/>
      <c r="J488" s="421"/>
      <c r="K488" s="422"/>
      <c r="L488" s="422"/>
      <c r="M488" s="422"/>
      <c r="N488" s="423"/>
    </row>
    <row r="489" spans="1:14">
      <c r="B489" s="416"/>
      <c r="C489" s="112"/>
      <c r="D489" s="288" t="s">
        <v>34</v>
      </c>
      <c r="E489" s="108">
        <v>1</v>
      </c>
      <c r="F489" s="108">
        <v>1</v>
      </c>
      <c r="G489" s="108">
        <v>1</v>
      </c>
      <c r="H489" s="108">
        <v>1</v>
      </c>
      <c r="I489" s="43"/>
      <c r="J489" s="421"/>
      <c r="K489" s="422"/>
      <c r="L489" s="422"/>
      <c r="M489" s="422"/>
      <c r="N489" s="423"/>
    </row>
    <row r="490" spans="1:14">
      <c r="B490" s="416"/>
      <c r="C490" s="112"/>
      <c r="D490" s="288" t="s">
        <v>35</v>
      </c>
      <c r="E490" s="108">
        <v>0.1</v>
      </c>
      <c r="F490" s="108">
        <v>0.1</v>
      </c>
      <c r="G490" s="108">
        <v>0.2</v>
      </c>
      <c r="H490" s="108">
        <v>0.2</v>
      </c>
      <c r="I490" s="43"/>
      <c r="J490" s="421"/>
      <c r="K490" s="422"/>
      <c r="L490" s="422"/>
      <c r="M490" s="422"/>
      <c r="N490" s="423"/>
    </row>
    <row r="491" spans="1:14">
      <c r="B491" s="416"/>
      <c r="C491" s="112"/>
      <c r="D491" s="111"/>
      <c r="E491" s="108"/>
      <c r="F491" s="108"/>
      <c r="G491" s="108"/>
      <c r="H491" s="108"/>
      <c r="I491" s="43"/>
      <c r="J491" s="421"/>
      <c r="K491" s="422"/>
      <c r="L491" s="422"/>
      <c r="M491" s="422"/>
      <c r="N491" s="423"/>
    </row>
    <row r="492" spans="1:14">
      <c r="B492" s="416"/>
      <c r="C492" s="112"/>
      <c r="D492" s="111"/>
      <c r="E492" s="108"/>
      <c r="F492" s="108"/>
      <c r="G492" s="108"/>
      <c r="H492" s="108"/>
      <c r="I492" s="43"/>
      <c r="J492" s="421"/>
      <c r="K492" s="422"/>
      <c r="L492" s="422"/>
      <c r="M492" s="422"/>
      <c r="N492" s="423"/>
    </row>
    <row r="493" spans="1:14">
      <c r="B493" s="416"/>
      <c r="C493" s="112"/>
      <c r="D493" s="111"/>
      <c r="E493" s="108"/>
      <c r="F493" s="108"/>
      <c r="G493" s="108"/>
      <c r="H493" s="108"/>
      <c r="I493" s="43"/>
      <c r="J493" s="421"/>
      <c r="K493" s="422"/>
      <c r="L493" s="422"/>
      <c r="M493" s="422"/>
      <c r="N493" s="423"/>
    </row>
    <row r="494" spans="1:14">
      <c r="B494" s="416"/>
      <c r="C494" s="112"/>
      <c r="D494" s="111"/>
      <c r="E494" s="108"/>
      <c r="F494" s="108"/>
      <c r="G494" s="108"/>
      <c r="H494" s="108"/>
      <c r="I494" s="43"/>
      <c r="J494" s="421"/>
      <c r="K494" s="422"/>
      <c r="L494" s="422"/>
      <c r="M494" s="422"/>
      <c r="N494" s="423"/>
    </row>
    <row r="495" spans="1:14">
      <c r="B495" s="416"/>
      <c r="C495" s="112"/>
      <c r="D495" s="111"/>
      <c r="E495" s="108"/>
      <c r="F495" s="108"/>
      <c r="G495" s="108"/>
      <c r="H495" s="108"/>
      <c r="I495" s="43"/>
      <c r="J495" s="421"/>
      <c r="K495" s="422"/>
      <c r="L495" s="422"/>
      <c r="M495" s="422"/>
      <c r="N495" s="423"/>
    </row>
    <row r="496" spans="1:14">
      <c r="B496" s="416"/>
      <c r="C496" s="112"/>
      <c r="D496" s="111"/>
      <c r="E496" s="108"/>
      <c r="F496" s="108"/>
      <c r="G496" s="108"/>
      <c r="H496" s="108"/>
      <c r="I496" s="43"/>
      <c r="J496" s="421"/>
      <c r="K496" s="422"/>
      <c r="L496" s="422"/>
      <c r="M496" s="422"/>
      <c r="N496" s="423"/>
    </row>
    <row r="497" spans="1:14">
      <c r="B497" s="416"/>
      <c r="C497" s="112"/>
      <c r="D497" s="111"/>
      <c r="E497" s="108"/>
      <c r="F497" s="108"/>
      <c r="G497" s="108"/>
      <c r="H497" s="108"/>
      <c r="I497" s="43"/>
      <c r="J497" s="421"/>
      <c r="K497" s="422"/>
      <c r="L497" s="422"/>
      <c r="M497" s="422"/>
      <c r="N497" s="423"/>
    </row>
    <row r="498" spans="1:14">
      <c r="B498" s="416"/>
      <c r="C498" s="112"/>
      <c r="D498" s="111"/>
      <c r="E498" s="108"/>
      <c r="F498" s="108"/>
      <c r="G498" s="108"/>
      <c r="H498" s="108"/>
      <c r="I498" s="43"/>
      <c r="J498" s="421"/>
      <c r="K498" s="422"/>
      <c r="L498" s="422"/>
      <c r="M498" s="422"/>
      <c r="N498" s="423"/>
    </row>
    <row r="499" spans="1:14">
      <c r="B499" s="416"/>
      <c r="C499" s="112"/>
      <c r="D499" s="111"/>
      <c r="E499" s="108"/>
      <c r="F499" s="108"/>
      <c r="G499" s="108"/>
      <c r="H499" s="108"/>
      <c r="I499" s="43"/>
      <c r="J499" s="421"/>
      <c r="K499" s="422"/>
      <c r="L499" s="422"/>
      <c r="M499" s="422"/>
      <c r="N499" s="423"/>
    </row>
    <row r="500" spans="1:14">
      <c r="B500" s="416"/>
      <c r="C500" s="112"/>
      <c r="D500" s="111"/>
      <c r="E500" s="108"/>
      <c r="F500" s="108"/>
      <c r="G500" s="108"/>
      <c r="H500" s="108"/>
      <c r="I500" s="43"/>
      <c r="J500" s="421"/>
      <c r="K500" s="422"/>
      <c r="L500" s="422"/>
      <c r="M500" s="422"/>
      <c r="N500" s="423"/>
    </row>
    <row r="501" spans="1:14">
      <c r="B501" s="416"/>
      <c r="C501" s="112"/>
      <c r="D501" s="111"/>
      <c r="E501" s="108"/>
      <c r="F501" s="108"/>
      <c r="G501" s="108"/>
      <c r="H501" s="108"/>
      <c r="I501" s="43"/>
      <c r="J501" s="421"/>
      <c r="K501" s="422"/>
      <c r="L501" s="422"/>
      <c r="M501" s="422"/>
      <c r="N501" s="423"/>
    </row>
    <row r="502" spans="1:14">
      <c r="B502" s="416"/>
      <c r="C502" s="112"/>
      <c r="D502" s="111"/>
      <c r="E502" s="108"/>
      <c r="F502" s="108"/>
      <c r="G502" s="108"/>
      <c r="H502" s="108"/>
      <c r="I502" s="43"/>
      <c r="J502" s="421"/>
      <c r="K502" s="422"/>
      <c r="L502" s="422"/>
      <c r="M502" s="422"/>
      <c r="N502" s="423"/>
    </row>
    <row r="503" spans="1:14">
      <c r="B503" s="417"/>
      <c r="C503" s="112"/>
      <c r="D503" s="113"/>
      <c r="E503" s="114"/>
      <c r="F503" s="115"/>
      <c r="G503" s="115"/>
      <c r="H503" s="115"/>
      <c r="I503" s="43"/>
      <c r="J503" s="424"/>
      <c r="K503" s="425"/>
      <c r="L503" s="425"/>
      <c r="M503" s="425"/>
      <c r="N503" s="426"/>
    </row>
    <row r="504" spans="1:14">
      <c r="B504" s="119"/>
      <c r="C504" s="112"/>
      <c r="D504" s="120"/>
      <c r="E504" s="117"/>
      <c r="F504" s="117"/>
      <c r="G504" s="117"/>
      <c r="H504" s="117"/>
      <c r="I504" s="43"/>
      <c r="J504" s="43"/>
      <c r="K504" s="43"/>
      <c r="L504" s="43"/>
      <c r="M504" s="43"/>
      <c r="N504" s="43"/>
    </row>
    <row r="505" spans="1:14">
      <c r="B505" s="119"/>
      <c r="C505" s="112"/>
      <c r="D505" s="120"/>
      <c r="E505" s="117"/>
      <c r="F505" s="117"/>
      <c r="G505" s="117"/>
      <c r="H505" s="117"/>
      <c r="I505" s="43"/>
      <c r="J505" s="43"/>
      <c r="K505" s="43"/>
      <c r="L505" s="43"/>
      <c r="M505" s="43"/>
      <c r="N505" s="43"/>
    </row>
    <row r="506" spans="1:14" ht="12.75" customHeight="1">
      <c r="A506" s="427" t="s">
        <v>98</v>
      </c>
      <c r="B506" s="429" t="s">
        <v>99</v>
      </c>
      <c r="C506" s="109"/>
      <c r="D506" s="429" t="s">
        <v>32</v>
      </c>
      <c r="E506" s="427" t="s">
        <v>303</v>
      </c>
      <c r="F506" s="427" t="s">
        <v>304</v>
      </c>
      <c r="G506" s="431" t="s">
        <v>305</v>
      </c>
      <c r="H506" s="427" t="s">
        <v>306</v>
      </c>
      <c r="I506" s="53"/>
      <c r="J506" s="427" t="s">
        <v>33</v>
      </c>
      <c r="K506" s="427"/>
      <c r="L506" s="427"/>
      <c r="M506" s="427"/>
      <c r="N506" s="427"/>
    </row>
    <row r="507" spans="1:14">
      <c r="A507" s="428"/>
      <c r="B507" s="430"/>
      <c r="C507" s="109"/>
      <c r="D507" s="430"/>
      <c r="E507" s="428"/>
      <c r="F507" s="428"/>
      <c r="G507" s="432"/>
      <c r="H507" s="428"/>
      <c r="I507" s="54"/>
      <c r="J507" s="428"/>
      <c r="K507" s="428"/>
      <c r="L507" s="428"/>
      <c r="M507" s="428"/>
      <c r="N507" s="428"/>
    </row>
    <row r="508" spans="1:14">
      <c r="A508" s="45" t="s">
        <v>220</v>
      </c>
      <c r="B508" s="415" t="s">
        <v>413</v>
      </c>
      <c r="C508" s="110"/>
      <c r="D508" s="111" t="s">
        <v>398</v>
      </c>
      <c r="E508" s="108">
        <v>60</v>
      </c>
      <c r="F508" s="277">
        <v>60</v>
      </c>
      <c r="G508" s="108">
        <v>80</v>
      </c>
      <c r="H508" s="108">
        <v>80</v>
      </c>
      <c r="I508" s="47"/>
      <c r="J508" s="418" t="s">
        <v>426</v>
      </c>
      <c r="K508" s="419"/>
      <c r="L508" s="419"/>
      <c r="M508" s="419"/>
      <c r="N508" s="420"/>
    </row>
    <row r="509" spans="1:14">
      <c r="B509" s="416"/>
      <c r="C509" s="112"/>
      <c r="D509" s="288" t="s">
        <v>122</v>
      </c>
      <c r="E509" s="290">
        <v>60</v>
      </c>
      <c r="F509" s="290">
        <v>60</v>
      </c>
      <c r="G509" s="290">
        <v>60</v>
      </c>
      <c r="H509" s="290">
        <v>60</v>
      </c>
      <c r="I509" s="43"/>
      <c r="J509" s="421"/>
      <c r="K509" s="422"/>
      <c r="L509" s="422"/>
      <c r="M509" s="422"/>
      <c r="N509" s="423"/>
    </row>
    <row r="510" spans="1:14">
      <c r="B510" s="416"/>
      <c r="C510" s="112"/>
      <c r="D510" s="288" t="s">
        <v>118</v>
      </c>
      <c r="E510" s="290">
        <v>60</v>
      </c>
      <c r="F510" s="290">
        <v>60</v>
      </c>
      <c r="G510" s="290">
        <v>80</v>
      </c>
      <c r="H510" s="290">
        <v>80</v>
      </c>
      <c r="I510" s="43"/>
      <c r="J510" s="421"/>
      <c r="K510" s="422"/>
      <c r="L510" s="422"/>
      <c r="M510" s="422"/>
      <c r="N510" s="423"/>
    </row>
    <row r="511" spans="1:14">
      <c r="B511" s="416"/>
      <c r="C511" s="112"/>
      <c r="D511" s="288" t="s">
        <v>381</v>
      </c>
      <c r="E511" s="290">
        <v>40</v>
      </c>
      <c r="F511" s="290">
        <v>40</v>
      </c>
      <c r="G511" s="290">
        <v>50</v>
      </c>
      <c r="H511" s="290">
        <v>50</v>
      </c>
      <c r="I511" s="43"/>
      <c r="J511" s="421"/>
      <c r="K511" s="422"/>
      <c r="L511" s="422"/>
      <c r="M511" s="422"/>
      <c r="N511" s="423"/>
    </row>
    <row r="512" spans="1:14">
      <c r="B512" s="416"/>
      <c r="C512" s="112"/>
      <c r="D512" s="288" t="s">
        <v>36</v>
      </c>
      <c r="E512" s="290">
        <v>1.2</v>
      </c>
      <c r="F512" s="290">
        <v>1.5</v>
      </c>
      <c r="G512" s="290">
        <v>2</v>
      </c>
      <c r="H512" s="290">
        <v>2</v>
      </c>
      <c r="I512" s="43"/>
      <c r="J512" s="421"/>
      <c r="K512" s="422"/>
      <c r="L512" s="422"/>
      <c r="M512" s="422"/>
      <c r="N512" s="423"/>
    </row>
    <row r="513" spans="2:14">
      <c r="B513" s="416"/>
      <c r="C513" s="112"/>
      <c r="D513" s="288" t="s">
        <v>34</v>
      </c>
      <c r="E513" s="108">
        <v>1</v>
      </c>
      <c r="F513" s="108">
        <v>1</v>
      </c>
      <c r="G513" s="108">
        <v>1</v>
      </c>
      <c r="H513" s="108">
        <v>1</v>
      </c>
      <c r="I513" s="43"/>
      <c r="J513" s="421"/>
      <c r="K513" s="422"/>
      <c r="L513" s="422"/>
      <c r="M513" s="422"/>
      <c r="N513" s="423"/>
    </row>
    <row r="514" spans="2:14">
      <c r="B514" s="416"/>
      <c r="C514" s="112"/>
      <c r="D514" s="288" t="s">
        <v>35</v>
      </c>
      <c r="E514" s="108">
        <v>0.1</v>
      </c>
      <c r="F514" s="108">
        <v>0.1</v>
      </c>
      <c r="G514" s="108">
        <v>0.2</v>
      </c>
      <c r="H514" s="108">
        <v>0.2</v>
      </c>
      <c r="I514" s="43"/>
      <c r="J514" s="421"/>
      <c r="K514" s="422"/>
      <c r="L514" s="422"/>
      <c r="M514" s="422"/>
      <c r="N514" s="423"/>
    </row>
    <row r="515" spans="2:14">
      <c r="B515" s="416"/>
      <c r="C515" s="112"/>
      <c r="D515" s="111"/>
      <c r="E515" s="108"/>
      <c r="F515" s="108"/>
      <c r="G515" s="108"/>
      <c r="H515" s="108"/>
      <c r="I515" s="43"/>
      <c r="J515" s="421"/>
      <c r="K515" s="422"/>
      <c r="L515" s="422"/>
      <c r="M515" s="422"/>
      <c r="N515" s="423"/>
    </row>
    <row r="516" spans="2:14">
      <c r="B516" s="416"/>
      <c r="C516" s="112"/>
      <c r="D516" s="111" t="s">
        <v>376</v>
      </c>
      <c r="E516" s="108"/>
      <c r="F516" s="108"/>
      <c r="G516" s="108"/>
      <c r="H516" s="108"/>
      <c r="I516" s="43"/>
      <c r="J516" s="421"/>
      <c r="K516" s="422"/>
      <c r="L516" s="422"/>
      <c r="M516" s="422"/>
      <c r="N516" s="423"/>
    </row>
    <row r="517" spans="2:14">
      <c r="B517" s="416"/>
      <c r="C517" s="112"/>
      <c r="D517" s="111" t="s">
        <v>414</v>
      </c>
      <c r="E517" s="108"/>
      <c r="F517" s="108"/>
      <c r="G517" s="108"/>
      <c r="H517" s="108"/>
      <c r="I517" s="43"/>
      <c r="J517" s="421"/>
      <c r="K517" s="422"/>
      <c r="L517" s="422"/>
      <c r="M517" s="422"/>
      <c r="N517" s="423"/>
    </row>
    <row r="518" spans="2:14">
      <c r="B518" s="416"/>
      <c r="C518" s="112"/>
      <c r="D518" s="288" t="s">
        <v>416</v>
      </c>
      <c r="E518" s="108">
        <v>40</v>
      </c>
      <c r="F518" s="108">
        <v>40</v>
      </c>
      <c r="G518" s="108">
        <v>60</v>
      </c>
      <c r="H518" s="108">
        <v>60</v>
      </c>
      <c r="I518" s="43"/>
      <c r="J518" s="421"/>
      <c r="K518" s="422"/>
      <c r="L518" s="422"/>
      <c r="M518" s="422"/>
      <c r="N518" s="423"/>
    </row>
    <row r="519" spans="2:14">
      <c r="B519" s="416"/>
      <c r="C519" s="112"/>
      <c r="D519" s="288" t="s">
        <v>415</v>
      </c>
      <c r="E519" s="108">
        <v>20</v>
      </c>
      <c r="F519" s="108">
        <v>20</v>
      </c>
      <c r="G519" s="108">
        <v>20</v>
      </c>
      <c r="H519" s="108">
        <v>20</v>
      </c>
      <c r="I519" s="43"/>
      <c r="J519" s="421"/>
      <c r="K519" s="422"/>
      <c r="L519" s="422"/>
      <c r="M519" s="422"/>
      <c r="N519" s="423"/>
    </row>
    <row r="520" spans="2:14">
      <c r="B520" s="416"/>
      <c r="C520" s="112"/>
      <c r="D520" s="111" t="s">
        <v>377</v>
      </c>
      <c r="E520" s="108">
        <v>30</v>
      </c>
      <c r="F520" s="108">
        <v>30</v>
      </c>
      <c r="G520" s="108">
        <v>50</v>
      </c>
      <c r="H520" s="108">
        <v>50</v>
      </c>
      <c r="I520" s="43"/>
      <c r="J520" s="421"/>
      <c r="K520" s="422"/>
      <c r="L520" s="422"/>
      <c r="M520" s="422"/>
      <c r="N520" s="423"/>
    </row>
    <row r="521" spans="2:14">
      <c r="B521" s="416"/>
      <c r="C521" s="112"/>
      <c r="D521" s="111"/>
      <c r="E521" s="108"/>
      <c r="F521" s="108"/>
      <c r="G521" s="108"/>
      <c r="H521" s="108"/>
      <c r="I521" s="43"/>
      <c r="J521" s="421"/>
      <c r="K521" s="422"/>
      <c r="L521" s="422"/>
      <c r="M521" s="422"/>
      <c r="N521" s="423"/>
    </row>
    <row r="522" spans="2:14">
      <c r="B522" s="416"/>
      <c r="C522" s="112"/>
      <c r="D522" s="111"/>
      <c r="E522" s="108"/>
      <c r="F522" s="108"/>
      <c r="G522" s="108"/>
      <c r="H522" s="108"/>
      <c r="I522" s="43"/>
      <c r="J522" s="421"/>
      <c r="K522" s="422"/>
      <c r="L522" s="422"/>
      <c r="M522" s="422"/>
      <c r="N522" s="423"/>
    </row>
    <row r="523" spans="2:14">
      <c r="B523" s="416"/>
      <c r="C523" s="112"/>
      <c r="D523" s="111"/>
      <c r="E523" s="108"/>
      <c r="F523" s="108"/>
      <c r="G523" s="108"/>
      <c r="H523" s="108"/>
      <c r="I523" s="43"/>
      <c r="J523" s="421"/>
      <c r="K523" s="422"/>
      <c r="L523" s="422"/>
      <c r="M523" s="422"/>
      <c r="N523" s="423"/>
    </row>
    <row r="524" spans="2:14">
      <c r="B524" s="416"/>
      <c r="C524" s="112"/>
      <c r="D524" s="111"/>
      <c r="E524" s="108"/>
      <c r="F524" s="108"/>
      <c r="G524" s="108"/>
      <c r="H524" s="108"/>
      <c r="I524" s="43"/>
      <c r="J524" s="421"/>
      <c r="K524" s="422"/>
      <c r="L524" s="422"/>
      <c r="M524" s="422"/>
      <c r="N524" s="423"/>
    </row>
    <row r="525" spans="2:14">
      <c r="B525" s="416"/>
      <c r="C525" s="112"/>
      <c r="D525" s="111"/>
      <c r="E525" s="108"/>
      <c r="F525" s="108"/>
      <c r="G525" s="108"/>
      <c r="H525" s="108"/>
      <c r="I525" s="43"/>
      <c r="J525" s="421"/>
      <c r="K525" s="422"/>
      <c r="L525" s="422"/>
      <c r="M525" s="422"/>
      <c r="N525" s="423"/>
    </row>
    <row r="526" spans="2:14">
      <c r="B526" s="416"/>
      <c r="C526" s="112"/>
      <c r="D526" s="111"/>
      <c r="E526" s="108"/>
      <c r="F526" s="108"/>
      <c r="G526" s="108"/>
      <c r="H526" s="108"/>
      <c r="I526" s="43"/>
      <c r="J526" s="421"/>
      <c r="K526" s="422"/>
      <c r="L526" s="422"/>
      <c r="M526" s="422"/>
      <c r="N526" s="423"/>
    </row>
    <row r="527" spans="2:14">
      <c r="B527" s="416"/>
      <c r="C527" s="112"/>
      <c r="D527" s="111"/>
      <c r="E527" s="108"/>
      <c r="F527" s="108"/>
      <c r="G527" s="108"/>
      <c r="H527" s="108"/>
      <c r="I527" s="43"/>
      <c r="J527" s="421"/>
      <c r="K527" s="422"/>
      <c r="L527" s="422"/>
      <c r="M527" s="422"/>
      <c r="N527" s="423"/>
    </row>
    <row r="528" spans="2:14">
      <c r="B528" s="417"/>
      <c r="C528" s="112"/>
      <c r="D528" s="113"/>
      <c r="E528" s="114"/>
      <c r="F528" s="115"/>
      <c r="G528" s="115"/>
      <c r="H528" s="115"/>
      <c r="I528" s="43"/>
      <c r="J528" s="424"/>
      <c r="K528" s="425"/>
      <c r="L528" s="425"/>
      <c r="M528" s="425"/>
      <c r="N528" s="426"/>
    </row>
    <row r="529" spans="1:14">
      <c r="B529" s="119"/>
      <c r="C529" s="112"/>
      <c r="D529" s="120"/>
      <c r="E529" s="117"/>
      <c r="F529" s="117"/>
      <c r="G529" s="117"/>
      <c r="H529" s="117"/>
      <c r="I529" s="43"/>
      <c r="J529" s="43"/>
      <c r="K529" s="43"/>
      <c r="L529" s="43"/>
      <c r="M529" s="43"/>
      <c r="N529" s="43"/>
    </row>
    <row r="530" spans="1:14">
      <c r="B530" s="119"/>
      <c r="C530" s="112"/>
      <c r="D530" s="120"/>
      <c r="E530" s="117"/>
      <c r="F530" s="117"/>
      <c r="G530" s="117"/>
      <c r="H530" s="117"/>
      <c r="I530" s="43"/>
      <c r="J530" s="43"/>
      <c r="K530" s="43"/>
      <c r="L530" s="43"/>
      <c r="M530" s="43"/>
      <c r="N530" s="43"/>
    </row>
    <row r="531" spans="1:14" ht="12.75" customHeight="1">
      <c r="A531" s="427" t="s">
        <v>98</v>
      </c>
      <c r="B531" s="429" t="s">
        <v>99</v>
      </c>
      <c r="C531" s="109"/>
      <c r="D531" s="429" t="s">
        <v>32</v>
      </c>
      <c r="E531" s="427" t="s">
        <v>303</v>
      </c>
      <c r="F531" s="427" t="s">
        <v>304</v>
      </c>
      <c r="G531" s="431" t="s">
        <v>305</v>
      </c>
      <c r="H531" s="427" t="s">
        <v>306</v>
      </c>
      <c r="I531" s="53"/>
      <c r="J531" s="427" t="s">
        <v>33</v>
      </c>
      <c r="K531" s="427"/>
      <c r="L531" s="427"/>
      <c r="M531" s="427"/>
      <c r="N531" s="427"/>
    </row>
    <row r="532" spans="1:14">
      <c r="A532" s="428"/>
      <c r="B532" s="430"/>
      <c r="C532" s="109"/>
      <c r="D532" s="430"/>
      <c r="E532" s="428"/>
      <c r="F532" s="428"/>
      <c r="G532" s="432"/>
      <c r="H532" s="428"/>
      <c r="I532" s="54"/>
      <c r="J532" s="428"/>
      <c r="K532" s="428"/>
      <c r="L532" s="428"/>
      <c r="M532" s="428"/>
      <c r="N532" s="428"/>
    </row>
    <row r="533" spans="1:14">
      <c r="A533" s="45" t="s">
        <v>221</v>
      </c>
      <c r="B533" s="415" t="s">
        <v>417</v>
      </c>
      <c r="C533" s="110"/>
      <c r="D533" s="111" t="s">
        <v>117</v>
      </c>
      <c r="E533" s="108">
        <v>40</v>
      </c>
      <c r="F533" s="277">
        <v>40</v>
      </c>
      <c r="G533" s="108">
        <v>60</v>
      </c>
      <c r="H533" s="108">
        <v>60</v>
      </c>
      <c r="I533" s="47"/>
      <c r="J533" s="418" t="s">
        <v>424</v>
      </c>
      <c r="K533" s="419"/>
      <c r="L533" s="419"/>
      <c r="M533" s="419"/>
      <c r="N533" s="420"/>
    </row>
    <row r="534" spans="1:14">
      <c r="B534" s="416"/>
      <c r="C534" s="112"/>
      <c r="D534" s="288" t="s">
        <v>122</v>
      </c>
      <c r="E534" s="290">
        <v>60</v>
      </c>
      <c r="F534" s="290">
        <v>60</v>
      </c>
      <c r="G534" s="290">
        <v>60</v>
      </c>
      <c r="H534" s="290">
        <v>60</v>
      </c>
      <c r="I534" s="43"/>
      <c r="J534" s="421"/>
      <c r="K534" s="422"/>
      <c r="L534" s="422"/>
      <c r="M534" s="422"/>
      <c r="N534" s="423"/>
    </row>
    <row r="535" spans="1:14">
      <c r="B535" s="416"/>
      <c r="C535" s="112"/>
      <c r="D535" s="288" t="s">
        <v>118</v>
      </c>
      <c r="E535" s="290">
        <v>60</v>
      </c>
      <c r="F535" s="290">
        <v>60</v>
      </c>
      <c r="G535" s="290">
        <v>80</v>
      </c>
      <c r="H535" s="290">
        <v>80</v>
      </c>
      <c r="I535" s="43"/>
      <c r="J535" s="421"/>
      <c r="K535" s="422"/>
      <c r="L535" s="422"/>
      <c r="M535" s="422"/>
      <c r="N535" s="423"/>
    </row>
    <row r="536" spans="1:14">
      <c r="B536" s="416"/>
      <c r="C536" s="112"/>
      <c r="D536" s="288" t="s">
        <v>381</v>
      </c>
      <c r="E536" s="290">
        <v>40</v>
      </c>
      <c r="F536" s="290">
        <v>40</v>
      </c>
      <c r="G536" s="290">
        <v>50</v>
      </c>
      <c r="H536" s="290">
        <v>50</v>
      </c>
      <c r="I536" s="43"/>
      <c r="J536" s="421"/>
      <c r="K536" s="422"/>
      <c r="L536" s="422"/>
      <c r="M536" s="422"/>
      <c r="N536" s="423"/>
    </row>
    <row r="537" spans="1:14">
      <c r="B537" s="416"/>
      <c r="C537" s="112"/>
      <c r="D537" s="288" t="s">
        <v>36</v>
      </c>
      <c r="E537" s="290">
        <v>1.2</v>
      </c>
      <c r="F537" s="290">
        <v>1.5</v>
      </c>
      <c r="G537" s="290">
        <v>2</v>
      </c>
      <c r="H537" s="290">
        <v>2</v>
      </c>
      <c r="I537" s="43"/>
      <c r="J537" s="421"/>
      <c r="K537" s="422"/>
      <c r="L537" s="422"/>
      <c r="M537" s="422"/>
      <c r="N537" s="423"/>
    </row>
    <row r="538" spans="1:14">
      <c r="B538" s="416"/>
      <c r="C538" s="112"/>
      <c r="D538" s="111" t="s">
        <v>119</v>
      </c>
      <c r="E538" s="108">
        <v>80</v>
      </c>
      <c r="F538" s="108">
        <v>80</v>
      </c>
      <c r="G538" s="108">
        <v>120</v>
      </c>
      <c r="H538" s="108">
        <v>120</v>
      </c>
      <c r="I538" s="43"/>
      <c r="J538" s="421"/>
      <c r="K538" s="422"/>
      <c r="L538" s="422"/>
      <c r="M538" s="422"/>
      <c r="N538" s="423"/>
    </row>
    <row r="539" spans="1:14">
      <c r="B539" s="416"/>
      <c r="C539" s="112"/>
      <c r="D539" s="288" t="s">
        <v>34</v>
      </c>
      <c r="E539" s="108">
        <v>1</v>
      </c>
      <c r="F539" s="108">
        <v>1</v>
      </c>
      <c r="G539" s="108">
        <v>1</v>
      </c>
      <c r="H539" s="108">
        <v>1</v>
      </c>
      <c r="I539" s="43"/>
      <c r="J539" s="421"/>
      <c r="K539" s="422"/>
      <c r="L539" s="422"/>
      <c r="M539" s="422"/>
      <c r="N539" s="423"/>
    </row>
    <row r="540" spans="1:14">
      <c r="B540" s="416"/>
      <c r="C540" s="112"/>
      <c r="D540" s="288" t="s">
        <v>35</v>
      </c>
      <c r="E540" s="108">
        <v>0.1</v>
      </c>
      <c r="F540" s="108">
        <v>0.1</v>
      </c>
      <c r="G540" s="108">
        <v>0.2</v>
      </c>
      <c r="H540" s="108">
        <v>0.2</v>
      </c>
      <c r="I540" s="43"/>
      <c r="J540" s="421"/>
      <c r="K540" s="422"/>
      <c r="L540" s="422"/>
      <c r="M540" s="422"/>
      <c r="N540" s="423"/>
    </row>
    <row r="541" spans="1:14">
      <c r="B541" s="416"/>
      <c r="C541" s="112"/>
      <c r="D541" s="111"/>
      <c r="E541" s="108"/>
      <c r="F541" s="108"/>
      <c r="G541" s="108"/>
      <c r="H541" s="108"/>
      <c r="I541" s="43"/>
      <c r="J541" s="421"/>
      <c r="K541" s="422"/>
      <c r="L541" s="422"/>
      <c r="M541" s="422"/>
      <c r="N541" s="423"/>
    </row>
    <row r="542" spans="1:14">
      <c r="B542" s="416"/>
      <c r="C542" s="112"/>
      <c r="D542" s="111"/>
      <c r="E542" s="108"/>
      <c r="F542" s="108"/>
      <c r="G542" s="108"/>
      <c r="H542" s="108"/>
      <c r="I542" s="43"/>
      <c r="J542" s="421"/>
      <c r="K542" s="422"/>
      <c r="L542" s="422"/>
      <c r="M542" s="422"/>
      <c r="N542" s="423"/>
    </row>
    <row r="543" spans="1:14">
      <c r="B543" s="416"/>
      <c r="C543" s="112"/>
      <c r="D543" s="111"/>
      <c r="E543" s="108"/>
      <c r="F543" s="108"/>
      <c r="G543" s="108"/>
      <c r="H543" s="108"/>
      <c r="I543" s="43"/>
      <c r="J543" s="421"/>
      <c r="K543" s="422"/>
      <c r="L543" s="422"/>
      <c r="M543" s="422"/>
      <c r="N543" s="423"/>
    </row>
    <row r="544" spans="1:14">
      <c r="B544" s="416"/>
      <c r="C544" s="112"/>
      <c r="D544" s="111"/>
      <c r="E544" s="108"/>
      <c r="F544" s="108"/>
      <c r="G544" s="108"/>
      <c r="H544" s="108"/>
      <c r="I544" s="43"/>
      <c r="J544" s="421"/>
      <c r="K544" s="422"/>
      <c r="L544" s="422"/>
      <c r="M544" s="422"/>
      <c r="N544" s="423"/>
    </row>
    <row r="545" spans="1:14">
      <c r="B545" s="416"/>
      <c r="C545" s="112"/>
      <c r="D545" s="111"/>
      <c r="E545" s="108"/>
      <c r="F545" s="108"/>
      <c r="G545" s="108"/>
      <c r="H545" s="108"/>
      <c r="I545" s="43"/>
      <c r="J545" s="421"/>
      <c r="K545" s="422"/>
      <c r="L545" s="422"/>
      <c r="M545" s="422"/>
      <c r="N545" s="423"/>
    </row>
    <row r="546" spans="1:14">
      <c r="B546" s="416"/>
      <c r="C546" s="112"/>
      <c r="D546" s="111"/>
      <c r="E546" s="108"/>
      <c r="F546" s="108"/>
      <c r="G546" s="108"/>
      <c r="H546" s="108"/>
      <c r="I546" s="43"/>
      <c r="J546" s="421"/>
      <c r="K546" s="422"/>
      <c r="L546" s="422"/>
      <c r="M546" s="422"/>
      <c r="N546" s="423"/>
    </row>
    <row r="547" spans="1:14">
      <c r="B547" s="416"/>
      <c r="C547" s="112"/>
      <c r="D547" s="111"/>
      <c r="E547" s="108"/>
      <c r="F547" s="108"/>
      <c r="G547" s="108"/>
      <c r="H547" s="108"/>
      <c r="I547" s="43"/>
      <c r="J547" s="421"/>
      <c r="K547" s="422"/>
      <c r="L547" s="422"/>
      <c r="M547" s="422"/>
      <c r="N547" s="423"/>
    </row>
    <row r="548" spans="1:14">
      <c r="B548" s="416"/>
      <c r="C548" s="112"/>
      <c r="D548" s="111"/>
      <c r="E548" s="108"/>
      <c r="F548" s="108"/>
      <c r="G548" s="108"/>
      <c r="H548" s="108"/>
      <c r="I548" s="43"/>
      <c r="J548" s="421"/>
      <c r="K548" s="422"/>
      <c r="L548" s="422"/>
      <c r="M548" s="422"/>
      <c r="N548" s="423"/>
    </row>
    <row r="549" spans="1:14">
      <c r="B549" s="416"/>
      <c r="C549" s="112"/>
      <c r="D549" s="111"/>
      <c r="E549" s="108"/>
      <c r="F549" s="108"/>
      <c r="G549" s="108"/>
      <c r="H549" s="108"/>
      <c r="I549" s="43"/>
      <c r="J549" s="421"/>
      <c r="K549" s="422"/>
      <c r="L549" s="422"/>
      <c r="M549" s="422"/>
      <c r="N549" s="423"/>
    </row>
    <row r="550" spans="1:14">
      <c r="B550" s="416"/>
      <c r="C550" s="112"/>
      <c r="D550" s="111"/>
      <c r="E550" s="108"/>
      <c r="F550" s="108"/>
      <c r="G550" s="108"/>
      <c r="H550" s="108"/>
      <c r="I550" s="43"/>
      <c r="J550" s="421"/>
      <c r="K550" s="422"/>
      <c r="L550" s="422"/>
      <c r="M550" s="422"/>
      <c r="N550" s="423"/>
    </row>
    <row r="551" spans="1:14">
      <c r="B551" s="416"/>
      <c r="C551" s="112"/>
      <c r="D551" s="111"/>
      <c r="E551" s="108"/>
      <c r="F551" s="108"/>
      <c r="G551" s="108"/>
      <c r="H551" s="108"/>
      <c r="I551" s="43"/>
      <c r="J551" s="421"/>
      <c r="K551" s="422"/>
      <c r="L551" s="422"/>
      <c r="M551" s="422"/>
      <c r="N551" s="423"/>
    </row>
    <row r="552" spans="1:14">
      <c r="B552" s="416"/>
      <c r="C552" s="112"/>
      <c r="D552" s="111"/>
      <c r="E552" s="108"/>
      <c r="F552" s="108"/>
      <c r="G552" s="108"/>
      <c r="H552" s="108"/>
      <c r="I552" s="43"/>
      <c r="J552" s="421"/>
      <c r="K552" s="422"/>
      <c r="L552" s="422"/>
      <c r="M552" s="422"/>
      <c r="N552" s="423"/>
    </row>
    <row r="553" spans="1:14">
      <c r="B553" s="417"/>
      <c r="C553" s="112"/>
      <c r="D553" s="113"/>
      <c r="E553" s="114"/>
      <c r="F553" s="115"/>
      <c r="G553" s="115"/>
      <c r="H553" s="115"/>
      <c r="I553" s="43"/>
      <c r="J553" s="424"/>
      <c r="K553" s="425"/>
      <c r="L553" s="425"/>
      <c r="M553" s="425"/>
      <c r="N553" s="426"/>
    </row>
    <row r="554" spans="1:14">
      <c r="B554" s="119"/>
      <c r="C554" s="112"/>
      <c r="D554" s="120"/>
      <c r="E554" s="117"/>
      <c r="F554" s="117"/>
      <c r="G554" s="117"/>
      <c r="H554" s="117"/>
      <c r="I554" s="43"/>
      <c r="J554" s="43"/>
      <c r="K554" s="43"/>
      <c r="L554" s="43"/>
      <c r="M554" s="43"/>
      <c r="N554" s="43"/>
    </row>
    <row r="555" spans="1:14">
      <c r="B555" s="119"/>
      <c r="C555" s="112"/>
      <c r="D555" s="120"/>
      <c r="E555" s="117"/>
      <c r="F555" s="117"/>
      <c r="G555" s="117"/>
      <c r="H555" s="117"/>
      <c r="I555" s="43"/>
      <c r="J555" s="43"/>
      <c r="K555" s="43"/>
      <c r="L555" s="43"/>
      <c r="M555" s="43"/>
      <c r="N555" s="43"/>
    </row>
    <row r="556" spans="1:14" ht="12.75" customHeight="1">
      <c r="A556" s="427" t="s">
        <v>98</v>
      </c>
      <c r="B556" s="429" t="s">
        <v>99</v>
      </c>
      <c r="C556" s="109"/>
      <c r="D556" s="429" t="s">
        <v>32</v>
      </c>
      <c r="E556" s="427" t="s">
        <v>303</v>
      </c>
      <c r="F556" s="427" t="s">
        <v>304</v>
      </c>
      <c r="G556" s="431" t="s">
        <v>305</v>
      </c>
      <c r="H556" s="427" t="s">
        <v>306</v>
      </c>
      <c r="I556" s="53"/>
      <c r="J556" s="427" t="s">
        <v>33</v>
      </c>
      <c r="K556" s="427"/>
      <c r="L556" s="427"/>
      <c r="M556" s="427"/>
      <c r="N556" s="427"/>
    </row>
    <row r="557" spans="1:14">
      <c r="A557" s="428"/>
      <c r="B557" s="430"/>
      <c r="C557" s="109"/>
      <c r="D557" s="430"/>
      <c r="E557" s="428"/>
      <c r="F557" s="428"/>
      <c r="G557" s="432"/>
      <c r="H557" s="428"/>
      <c r="I557" s="54"/>
      <c r="J557" s="428"/>
      <c r="K557" s="428"/>
      <c r="L557" s="428"/>
      <c r="M557" s="428"/>
      <c r="N557" s="428"/>
    </row>
    <row r="558" spans="1:14" ht="25.5">
      <c r="A558" s="181" t="s">
        <v>222</v>
      </c>
      <c r="B558" s="433" t="s">
        <v>418</v>
      </c>
      <c r="C558" s="110"/>
      <c r="D558" s="287" t="s">
        <v>314</v>
      </c>
      <c r="E558" s="289" t="s">
        <v>315</v>
      </c>
      <c r="F558" s="289" t="s">
        <v>315</v>
      </c>
      <c r="G558" s="289" t="s">
        <v>316</v>
      </c>
      <c r="H558" s="289" t="s">
        <v>316</v>
      </c>
      <c r="I558" s="47"/>
      <c r="J558" s="418" t="s">
        <v>423</v>
      </c>
      <c r="K558" s="419"/>
      <c r="L558" s="419"/>
      <c r="M558" s="419"/>
      <c r="N558" s="420"/>
    </row>
    <row r="559" spans="1:14">
      <c r="B559" s="434"/>
      <c r="C559" s="112"/>
      <c r="D559" s="288" t="s">
        <v>118</v>
      </c>
      <c r="E559" s="290">
        <v>60</v>
      </c>
      <c r="F559" s="290">
        <v>60</v>
      </c>
      <c r="G559" s="290">
        <v>80</v>
      </c>
      <c r="H559" s="290">
        <v>80</v>
      </c>
      <c r="I559" s="43"/>
      <c r="J559" s="421"/>
      <c r="K559" s="422"/>
      <c r="L559" s="422"/>
      <c r="M559" s="422"/>
      <c r="N559" s="423"/>
    </row>
    <row r="560" spans="1:14">
      <c r="B560" s="434"/>
      <c r="C560" s="112"/>
      <c r="D560" s="288" t="s">
        <v>381</v>
      </c>
      <c r="E560" s="290">
        <v>40</v>
      </c>
      <c r="F560" s="290">
        <v>40</v>
      </c>
      <c r="G560" s="290">
        <v>50</v>
      </c>
      <c r="H560" s="290">
        <v>50</v>
      </c>
      <c r="I560" s="43"/>
      <c r="J560" s="421"/>
      <c r="K560" s="422"/>
      <c r="L560" s="422"/>
      <c r="M560" s="422"/>
      <c r="N560" s="423"/>
    </row>
    <row r="561" spans="2:14">
      <c r="B561" s="434"/>
      <c r="C561" s="112"/>
      <c r="D561" s="288" t="s">
        <v>36</v>
      </c>
      <c r="E561" s="290">
        <v>1.2</v>
      </c>
      <c r="F561" s="290">
        <v>1.5</v>
      </c>
      <c r="G561" s="290">
        <v>2</v>
      </c>
      <c r="H561" s="290">
        <v>2</v>
      </c>
      <c r="I561" s="43"/>
      <c r="J561" s="421"/>
      <c r="K561" s="422"/>
      <c r="L561" s="422"/>
      <c r="M561" s="422"/>
      <c r="N561" s="423"/>
    </row>
    <row r="562" spans="2:14">
      <c r="B562" s="434"/>
      <c r="C562" s="112"/>
      <c r="D562" s="111" t="s">
        <v>116</v>
      </c>
      <c r="E562" s="108">
        <v>60</v>
      </c>
      <c r="F562" s="108">
        <v>60</v>
      </c>
      <c r="G562" s="108">
        <v>100</v>
      </c>
      <c r="H562" s="108">
        <v>100</v>
      </c>
      <c r="I562" s="43"/>
      <c r="J562" s="421"/>
      <c r="K562" s="422"/>
      <c r="L562" s="422"/>
      <c r="M562" s="422"/>
      <c r="N562" s="423"/>
    </row>
    <row r="563" spans="2:14">
      <c r="B563" s="434"/>
      <c r="C563" s="112"/>
      <c r="D563" s="288" t="s">
        <v>121</v>
      </c>
      <c r="E563" s="108">
        <v>40</v>
      </c>
      <c r="F563" s="108">
        <v>40</v>
      </c>
      <c r="G563" s="108">
        <v>60</v>
      </c>
      <c r="H563" s="108">
        <v>60</v>
      </c>
      <c r="I563" s="43"/>
      <c r="J563" s="421"/>
      <c r="K563" s="422"/>
      <c r="L563" s="422"/>
      <c r="M563" s="422"/>
      <c r="N563" s="423"/>
    </row>
    <row r="564" spans="2:14">
      <c r="B564" s="434"/>
      <c r="C564" s="112"/>
      <c r="D564" s="288" t="s">
        <v>34</v>
      </c>
      <c r="E564" s="108">
        <v>1</v>
      </c>
      <c r="F564" s="108">
        <v>1</v>
      </c>
      <c r="G564" s="108">
        <v>1</v>
      </c>
      <c r="H564" s="108">
        <v>1</v>
      </c>
      <c r="I564" s="43"/>
      <c r="J564" s="421"/>
      <c r="K564" s="422"/>
      <c r="L564" s="422"/>
      <c r="M564" s="422"/>
      <c r="N564" s="423"/>
    </row>
    <row r="565" spans="2:14">
      <c r="B565" s="434"/>
      <c r="C565" s="112"/>
      <c r="D565" s="288" t="s">
        <v>35</v>
      </c>
      <c r="E565" s="108">
        <v>0.1</v>
      </c>
      <c r="F565" s="108">
        <v>0.1</v>
      </c>
      <c r="G565" s="108">
        <v>0.2</v>
      </c>
      <c r="H565" s="108">
        <v>0.2</v>
      </c>
      <c r="I565" s="43"/>
      <c r="J565" s="421"/>
      <c r="K565" s="422"/>
      <c r="L565" s="422"/>
      <c r="M565" s="422"/>
      <c r="N565" s="423"/>
    </row>
    <row r="566" spans="2:14">
      <c r="B566" s="434"/>
      <c r="C566" s="112"/>
      <c r="D566" s="111"/>
      <c r="E566" s="108"/>
      <c r="F566" s="108"/>
      <c r="G566" s="108"/>
      <c r="H566" s="108"/>
      <c r="I566" s="43"/>
      <c r="J566" s="421"/>
      <c r="K566" s="422"/>
      <c r="L566" s="422"/>
      <c r="M566" s="422"/>
      <c r="N566" s="423"/>
    </row>
    <row r="567" spans="2:14">
      <c r="B567" s="434"/>
      <c r="C567" s="112"/>
      <c r="D567" s="111"/>
      <c r="E567" s="108"/>
      <c r="F567" s="108"/>
      <c r="G567" s="108"/>
      <c r="H567" s="108"/>
      <c r="I567" s="43"/>
      <c r="J567" s="421"/>
      <c r="K567" s="422"/>
      <c r="L567" s="422"/>
      <c r="M567" s="422"/>
      <c r="N567" s="423"/>
    </row>
    <row r="568" spans="2:14">
      <c r="B568" s="434"/>
      <c r="C568" s="112"/>
      <c r="D568" s="111"/>
      <c r="E568" s="108"/>
      <c r="F568" s="108"/>
      <c r="G568" s="108"/>
      <c r="H568" s="108"/>
      <c r="I568" s="43"/>
      <c r="J568" s="421"/>
      <c r="K568" s="422"/>
      <c r="L568" s="422"/>
      <c r="M568" s="422"/>
      <c r="N568" s="423"/>
    </row>
    <row r="569" spans="2:14">
      <c r="B569" s="434"/>
      <c r="C569" s="112"/>
      <c r="D569" s="111"/>
      <c r="E569" s="108"/>
      <c r="F569" s="108"/>
      <c r="G569" s="108"/>
      <c r="H569" s="108"/>
      <c r="I569" s="43"/>
      <c r="J569" s="421"/>
      <c r="K569" s="422"/>
      <c r="L569" s="422"/>
      <c r="M569" s="422"/>
      <c r="N569" s="423"/>
    </row>
    <row r="570" spans="2:14">
      <c r="B570" s="434"/>
      <c r="C570" s="112"/>
      <c r="D570" s="111"/>
      <c r="E570" s="108"/>
      <c r="F570" s="108"/>
      <c r="G570" s="108"/>
      <c r="H570" s="108"/>
      <c r="I570" s="43"/>
      <c r="J570" s="421"/>
      <c r="K570" s="422"/>
      <c r="L570" s="422"/>
      <c r="M570" s="422"/>
      <c r="N570" s="423"/>
    </row>
    <row r="571" spans="2:14">
      <c r="B571" s="434"/>
      <c r="C571" s="112"/>
      <c r="D571" s="111"/>
      <c r="E571" s="108"/>
      <c r="F571" s="108"/>
      <c r="G571" s="108"/>
      <c r="H571" s="108"/>
      <c r="I571" s="43"/>
      <c r="J571" s="421"/>
      <c r="K571" s="422"/>
      <c r="L571" s="422"/>
      <c r="M571" s="422"/>
      <c r="N571" s="423"/>
    </row>
    <row r="572" spans="2:14">
      <c r="B572" s="434"/>
      <c r="C572" s="112"/>
      <c r="D572" s="111"/>
      <c r="E572" s="108"/>
      <c r="F572" s="108"/>
      <c r="G572" s="108"/>
      <c r="H572" s="108"/>
      <c r="I572" s="43"/>
      <c r="J572" s="421"/>
      <c r="K572" s="422"/>
      <c r="L572" s="422"/>
      <c r="M572" s="422"/>
      <c r="N572" s="423"/>
    </row>
    <row r="573" spans="2:14">
      <c r="B573" s="434"/>
      <c r="C573" s="112"/>
      <c r="D573" s="111"/>
      <c r="E573" s="108"/>
      <c r="F573" s="108"/>
      <c r="G573" s="108"/>
      <c r="H573" s="108"/>
      <c r="I573" s="43"/>
      <c r="J573" s="421"/>
      <c r="K573" s="422"/>
      <c r="L573" s="422"/>
      <c r="M573" s="422"/>
      <c r="N573" s="423"/>
    </row>
    <row r="574" spans="2:14">
      <c r="B574" s="434"/>
      <c r="C574" s="112"/>
      <c r="D574" s="111"/>
      <c r="E574" s="108"/>
      <c r="F574" s="108"/>
      <c r="G574" s="108"/>
      <c r="H574" s="108"/>
      <c r="I574" s="43"/>
      <c r="J574" s="421"/>
      <c r="K574" s="422"/>
      <c r="L574" s="422"/>
      <c r="M574" s="422"/>
      <c r="N574" s="423"/>
    </row>
    <row r="575" spans="2:14">
      <c r="B575" s="434"/>
      <c r="C575" s="112"/>
      <c r="D575" s="111"/>
      <c r="E575" s="108"/>
      <c r="F575" s="108"/>
      <c r="G575" s="108"/>
      <c r="H575" s="108"/>
      <c r="I575" s="43"/>
      <c r="J575" s="421"/>
      <c r="K575" s="422"/>
      <c r="L575" s="422"/>
      <c r="M575" s="422"/>
      <c r="N575" s="423"/>
    </row>
    <row r="576" spans="2:14">
      <c r="B576" s="434"/>
      <c r="C576" s="112"/>
      <c r="D576" s="111"/>
      <c r="E576" s="108"/>
      <c r="F576" s="108"/>
      <c r="G576" s="108"/>
      <c r="H576" s="108"/>
      <c r="I576" s="43"/>
      <c r="J576" s="421"/>
      <c r="K576" s="422"/>
      <c r="L576" s="422"/>
      <c r="M576" s="422"/>
      <c r="N576" s="423"/>
    </row>
    <row r="577" spans="1:14">
      <c r="B577" s="434"/>
      <c r="C577" s="112"/>
      <c r="D577" s="111"/>
      <c r="E577" s="108"/>
      <c r="F577" s="108"/>
      <c r="G577" s="108"/>
      <c r="H577" s="108"/>
      <c r="I577" s="43"/>
      <c r="J577" s="421"/>
      <c r="K577" s="422"/>
      <c r="L577" s="422"/>
      <c r="M577" s="422"/>
      <c r="N577" s="423"/>
    </row>
    <row r="578" spans="1:14">
      <c r="B578" s="435"/>
      <c r="C578" s="112"/>
      <c r="D578" s="113"/>
      <c r="E578" s="114"/>
      <c r="F578" s="115"/>
      <c r="G578" s="115"/>
      <c r="H578" s="115"/>
      <c r="I578" s="43"/>
      <c r="J578" s="424"/>
      <c r="K578" s="425"/>
      <c r="L578" s="425"/>
      <c r="M578" s="425"/>
      <c r="N578" s="426"/>
    </row>
    <row r="579" spans="1:14">
      <c r="B579" s="119"/>
      <c r="C579" s="112"/>
      <c r="D579" s="120"/>
      <c r="E579" s="117"/>
      <c r="F579" s="117"/>
      <c r="G579" s="117"/>
      <c r="H579" s="117"/>
      <c r="I579" s="43"/>
      <c r="J579" s="43"/>
      <c r="K579" s="43"/>
      <c r="L579" s="43"/>
      <c r="M579" s="43"/>
      <c r="N579" s="43"/>
    </row>
    <row r="580" spans="1:14">
      <c r="B580" s="119"/>
      <c r="C580" s="112"/>
      <c r="D580" s="120"/>
      <c r="E580" s="117"/>
      <c r="F580" s="117"/>
      <c r="G580" s="117"/>
      <c r="H580" s="117"/>
      <c r="I580" s="43"/>
      <c r="J580" s="43"/>
      <c r="K580" s="43"/>
      <c r="L580" s="43"/>
      <c r="M580" s="43"/>
      <c r="N580" s="43"/>
    </row>
    <row r="581" spans="1:14" ht="12.75" customHeight="1">
      <c r="A581" s="427" t="s">
        <v>98</v>
      </c>
      <c r="B581" s="429" t="s">
        <v>99</v>
      </c>
      <c r="C581" s="109"/>
      <c r="D581" s="429" t="s">
        <v>32</v>
      </c>
      <c r="E581" s="427" t="s">
        <v>303</v>
      </c>
      <c r="F581" s="427" t="s">
        <v>304</v>
      </c>
      <c r="G581" s="431" t="s">
        <v>305</v>
      </c>
      <c r="H581" s="427" t="s">
        <v>306</v>
      </c>
      <c r="I581" s="53"/>
      <c r="J581" s="427" t="s">
        <v>33</v>
      </c>
      <c r="K581" s="427"/>
      <c r="L581" s="427"/>
      <c r="M581" s="427"/>
      <c r="N581" s="427"/>
    </row>
    <row r="582" spans="1:14">
      <c r="A582" s="428"/>
      <c r="B582" s="430"/>
      <c r="C582" s="109"/>
      <c r="D582" s="430"/>
      <c r="E582" s="428"/>
      <c r="F582" s="428"/>
      <c r="G582" s="432"/>
      <c r="H582" s="428"/>
      <c r="I582" s="54"/>
      <c r="J582" s="428"/>
      <c r="K582" s="428"/>
      <c r="L582" s="428"/>
      <c r="M582" s="428"/>
      <c r="N582" s="428"/>
    </row>
    <row r="583" spans="1:14" ht="25.5">
      <c r="A583" s="181" t="s">
        <v>223</v>
      </c>
      <c r="B583" s="415" t="s">
        <v>419</v>
      </c>
      <c r="C583" s="110"/>
      <c r="D583" s="287" t="s">
        <v>314</v>
      </c>
      <c r="E583" s="289" t="s">
        <v>315</v>
      </c>
      <c r="F583" s="289" t="s">
        <v>315</v>
      </c>
      <c r="G583" s="289" t="s">
        <v>316</v>
      </c>
      <c r="H583" s="289" t="s">
        <v>316</v>
      </c>
      <c r="I583" s="47"/>
      <c r="J583" s="418" t="s">
        <v>425</v>
      </c>
      <c r="K583" s="419"/>
      <c r="L583" s="419"/>
      <c r="M583" s="419"/>
      <c r="N583" s="420"/>
    </row>
    <row r="584" spans="1:14">
      <c r="B584" s="416"/>
      <c r="C584" s="112"/>
      <c r="D584" s="288" t="s">
        <v>118</v>
      </c>
      <c r="E584" s="290">
        <v>60</v>
      </c>
      <c r="F584" s="290">
        <v>60</v>
      </c>
      <c r="G584" s="290">
        <v>80</v>
      </c>
      <c r="H584" s="290">
        <v>80</v>
      </c>
      <c r="I584" s="43"/>
      <c r="J584" s="421"/>
      <c r="K584" s="422"/>
      <c r="L584" s="422"/>
      <c r="M584" s="422"/>
      <c r="N584" s="423"/>
    </row>
    <row r="585" spans="1:14">
      <c r="B585" s="416"/>
      <c r="C585" s="112"/>
      <c r="D585" s="288" t="s">
        <v>381</v>
      </c>
      <c r="E585" s="290">
        <v>40</v>
      </c>
      <c r="F585" s="290">
        <v>40</v>
      </c>
      <c r="G585" s="290">
        <v>50</v>
      </c>
      <c r="H585" s="290">
        <v>50</v>
      </c>
      <c r="I585" s="43"/>
      <c r="J585" s="421"/>
      <c r="K585" s="422"/>
      <c r="L585" s="422"/>
      <c r="M585" s="422"/>
      <c r="N585" s="423"/>
    </row>
    <row r="586" spans="1:14">
      <c r="B586" s="416"/>
      <c r="C586" s="112"/>
      <c r="D586" s="288" t="s">
        <v>36</v>
      </c>
      <c r="E586" s="290">
        <v>1.2</v>
      </c>
      <c r="F586" s="290">
        <v>1.5</v>
      </c>
      <c r="G586" s="290">
        <v>2</v>
      </c>
      <c r="H586" s="290">
        <v>2</v>
      </c>
      <c r="I586" s="43"/>
      <c r="J586" s="421"/>
      <c r="K586" s="422"/>
      <c r="L586" s="422"/>
      <c r="M586" s="422"/>
      <c r="N586" s="423"/>
    </row>
    <row r="587" spans="1:14">
      <c r="B587" s="416"/>
      <c r="C587" s="112"/>
      <c r="D587" s="111" t="s">
        <v>383</v>
      </c>
      <c r="E587" s="108">
        <v>80</v>
      </c>
      <c r="F587" s="108">
        <v>80</v>
      </c>
      <c r="G587" s="108">
        <v>120</v>
      </c>
      <c r="H587" s="108">
        <v>120</v>
      </c>
      <c r="I587" s="43"/>
      <c r="J587" s="421"/>
      <c r="K587" s="422"/>
      <c r="L587" s="422"/>
      <c r="M587" s="422"/>
      <c r="N587" s="423"/>
    </row>
    <row r="588" spans="1:14">
      <c r="B588" s="416"/>
      <c r="C588" s="112"/>
      <c r="D588" s="288" t="s">
        <v>377</v>
      </c>
      <c r="E588" s="290">
        <v>30</v>
      </c>
      <c r="F588" s="290">
        <v>30</v>
      </c>
      <c r="G588" s="290">
        <v>50</v>
      </c>
      <c r="H588" s="290">
        <v>50</v>
      </c>
      <c r="I588" s="43"/>
      <c r="J588" s="421"/>
      <c r="K588" s="422"/>
      <c r="L588" s="422"/>
      <c r="M588" s="422"/>
      <c r="N588" s="423"/>
    </row>
    <row r="589" spans="1:14">
      <c r="B589" s="416"/>
      <c r="C589" s="112"/>
      <c r="D589" s="288" t="s">
        <v>34</v>
      </c>
      <c r="E589" s="108">
        <v>1</v>
      </c>
      <c r="F589" s="108">
        <v>1</v>
      </c>
      <c r="G589" s="108">
        <v>1</v>
      </c>
      <c r="H589" s="108">
        <v>1</v>
      </c>
      <c r="I589" s="43"/>
      <c r="J589" s="421"/>
      <c r="K589" s="422"/>
      <c r="L589" s="422"/>
      <c r="M589" s="422"/>
      <c r="N589" s="423"/>
    </row>
    <row r="590" spans="1:14">
      <c r="B590" s="416"/>
      <c r="C590" s="112"/>
      <c r="D590" s="288" t="s">
        <v>35</v>
      </c>
      <c r="E590" s="108">
        <v>0.1</v>
      </c>
      <c r="F590" s="108">
        <v>0.1</v>
      </c>
      <c r="G590" s="108">
        <v>0.2</v>
      </c>
      <c r="H590" s="108">
        <v>0.2</v>
      </c>
      <c r="I590" s="43"/>
      <c r="J590" s="421"/>
      <c r="K590" s="422"/>
      <c r="L590" s="422"/>
      <c r="M590" s="422"/>
      <c r="N590" s="423"/>
    </row>
    <row r="591" spans="1:14">
      <c r="B591" s="416"/>
      <c r="C591" s="112"/>
      <c r="D591" s="111"/>
      <c r="E591" s="108"/>
      <c r="F591" s="108"/>
      <c r="G591" s="108"/>
      <c r="H591" s="108"/>
      <c r="I591" s="43"/>
      <c r="J591" s="421"/>
      <c r="K591" s="422"/>
      <c r="L591" s="422"/>
      <c r="M591" s="422"/>
      <c r="N591" s="423"/>
    </row>
    <row r="592" spans="1:14">
      <c r="B592" s="416"/>
      <c r="C592" s="112"/>
      <c r="D592" s="111"/>
      <c r="E592" s="108"/>
      <c r="F592" s="108"/>
      <c r="G592" s="108"/>
      <c r="H592" s="108"/>
      <c r="I592" s="43"/>
      <c r="J592" s="421"/>
      <c r="K592" s="422"/>
      <c r="L592" s="422"/>
      <c r="M592" s="422"/>
      <c r="N592" s="423"/>
    </row>
    <row r="593" spans="1:14">
      <c r="B593" s="416"/>
      <c r="C593" s="112"/>
      <c r="D593" s="111"/>
      <c r="E593" s="108"/>
      <c r="F593" s="108"/>
      <c r="G593" s="108"/>
      <c r="H593" s="108"/>
      <c r="I593" s="43"/>
      <c r="J593" s="421"/>
      <c r="K593" s="422"/>
      <c r="L593" s="422"/>
      <c r="M593" s="422"/>
      <c r="N593" s="423"/>
    </row>
    <row r="594" spans="1:14">
      <c r="B594" s="416"/>
      <c r="C594" s="112"/>
      <c r="D594" s="111"/>
      <c r="E594" s="108"/>
      <c r="F594" s="108"/>
      <c r="G594" s="108"/>
      <c r="H594" s="108"/>
      <c r="I594" s="43"/>
      <c r="J594" s="421"/>
      <c r="K594" s="422"/>
      <c r="L594" s="422"/>
      <c r="M594" s="422"/>
      <c r="N594" s="423"/>
    </row>
    <row r="595" spans="1:14">
      <c r="B595" s="416"/>
      <c r="C595" s="112"/>
      <c r="D595" s="111"/>
      <c r="E595" s="108"/>
      <c r="F595" s="108"/>
      <c r="G595" s="108"/>
      <c r="H595" s="108"/>
      <c r="I595" s="43"/>
      <c r="J595" s="421"/>
      <c r="K595" s="422"/>
      <c r="L595" s="422"/>
      <c r="M595" s="422"/>
      <c r="N595" s="423"/>
    </row>
    <row r="596" spans="1:14">
      <c r="B596" s="416"/>
      <c r="C596" s="112"/>
      <c r="D596" s="111"/>
      <c r="E596" s="108"/>
      <c r="F596" s="108"/>
      <c r="G596" s="108"/>
      <c r="H596" s="108"/>
      <c r="I596" s="43"/>
      <c r="J596" s="421"/>
      <c r="K596" s="422"/>
      <c r="L596" s="422"/>
      <c r="M596" s="422"/>
      <c r="N596" s="423"/>
    </row>
    <row r="597" spans="1:14">
      <c r="B597" s="416"/>
      <c r="C597" s="112"/>
      <c r="D597" s="111"/>
      <c r="E597" s="108"/>
      <c r="F597" s="108"/>
      <c r="G597" s="108"/>
      <c r="H597" s="108"/>
      <c r="I597" s="43"/>
      <c r="J597" s="421"/>
      <c r="K597" s="422"/>
      <c r="L597" s="422"/>
      <c r="M597" s="422"/>
      <c r="N597" s="423"/>
    </row>
    <row r="598" spans="1:14">
      <c r="B598" s="416"/>
      <c r="C598" s="112"/>
      <c r="D598" s="111"/>
      <c r="E598" s="108"/>
      <c r="F598" s="108"/>
      <c r="G598" s="108"/>
      <c r="H598" s="108"/>
      <c r="I598" s="43"/>
      <c r="J598" s="421"/>
      <c r="K598" s="422"/>
      <c r="L598" s="422"/>
      <c r="M598" s="422"/>
      <c r="N598" s="423"/>
    </row>
    <row r="599" spans="1:14">
      <c r="B599" s="416"/>
      <c r="C599" s="112"/>
      <c r="D599" s="111"/>
      <c r="E599" s="108"/>
      <c r="F599" s="108"/>
      <c r="G599" s="108"/>
      <c r="H599" s="108"/>
      <c r="I599" s="43"/>
      <c r="J599" s="421"/>
      <c r="K599" s="422"/>
      <c r="L599" s="422"/>
      <c r="M599" s="422"/>
      <c r="N599" s="423"/>
    </row>
    <row r="600" spans="1:14">
      <c r="B600" s="416"/>
      <c r="C600" s="112"/>
      <c r="D600" s="111"/>
      <c r="E600" s="108"/>
      <c r="F600" s="108"/>
      <c r="G600" s="108"/>
      <c r="H600" s="108"/>
      <c r="I600" s="43"/>
      <c r="J600" s="421"/>
      <c r="K600" s="422"/>
      <c r="L600" s="422"/>
      <c r="M600" s="422"/>
      <c r="N600" s="423"/>
    </row>
    <row r="601" spans="1:14">
      <c r="B601" s="416"/>
      <c r="C601" s="112"/>
      <c r="D601" s="111"/>
      <c r="E601" s="108"/>
      <c r="F601" s="108"/>
      <c r="G601" s="108"/>
      <c r="H601" s="108"/>
      <c r="I601" s="43"/>
      <c r="J601" s="421"/>
      <c r="K601" s="422"/>
      <c r="L601" s="422"/>
      <c r="M601" s="422"/>
      <c r="N601" s="423"/>
    </row>
    <row r="602" spans="1:14">
      <c r="B602" s="416"/>
      <c r="C602" s="112"/>
      <c r="D602" s="111"/>
      <c r="E602" s="108"/>
      <c r="F602" s="108"/>
      <c r="G602" s="108"/>
      <c r="H602" s="108"/>
      <c r="I602" s="43"/>
      <c r="J602" s="421"/>
      <c r="K602" s="422"/>
      <c r="L602" s="422"/>
      <c r="M602" s="422"/>
      <c r="N602" s="423"/>
    </row>
    <row r="603" spans="1:14">
      <c r="B603" s="417"/>
      <c r="C603" s="112"/>
      <c r="D603" s="113"/>
      <c r="E603" s="114"/>
      <c r="F603" s="115"/>
      <c r="G603" s="115"/>
      <c r="H603" s="115"/>
      <c r="I603" s="43"/>
      <c r="J603" s="424"/>
      <c r="K603" s="425"/>
      <c r="L603" s="425"/>
      <c r="M603" s="425"/>
      <c r="N603" s="426"/>
    </row>
    <row r="604" spans="1:14">
      <c r="B604" s="119"/>
      <c r="C604" s="112"/>
      <c r="D604" s="120"/>
      <c r="E604" s="117"/>
      <c r="F604" s="117"/>
      <c r="G604" s="117"/>
      <c r="H604" s="117"/>
      <c r="I604" s="43"/>
      <c r="J604" s="43"/>
      <c r="K604" s="43"/>
      <c r="L604" s="43"/>
      <c r="M604" s="43"/>
      <c r="N604" s="43"/>
    </row>
    <row r="605" spans="1:14">
      <c r="B605" s="119"/>
      <c r="C605" s="112"/>
      <c r="D605" s="120"/>
      <c r="E605" s="117"/>
      <c r="F605" s="117"/>
      <c r="G605" s="117"/>
      <c r="H605" s="117"/>
      <c r="I605" s="43"/>
      <c r="J605" s="43"/>
      <c r="K605" s="43"/>
      <c r="L605" s="43"/>
      <c r="M605" s="43"/>
      <c r="N605" s="43"/>
    </row>
    <row r="606" spans="1:14" ht="12.75" customHeight="1">
      <c r="A606" s="427" t="s">
        <v>98</v>
      </c>
      <c r="B606" s="429" t="s">
        <v>99</v>
      </c>
      <c r="C606" s="109"/>
      <c r="D606" s="429" t="s">
        <v>32</v>
      </c>
      <c r="E606" s="427" t="s">
        <v>303</v>
      </c>
      <c r="F606" s="427" t="s">
        <v>304</v>
      </c>
      <c r="G606" s="431" t="s">
        <v>305</v>
      </c>
      <c r="H606" s="427" t="s">
        <v>306</v>
      </c>
      <c r="I606" s="53"/>
      <c r="J606" s="427" t="s">
        <v>33</v>
      </c>
      <c r="K606" s="427"/>
      <c r="L606" s="427"/>
      <c r="M606" s="427"/>
      <c r="N606" s="427"/>
    </row>
    <row r="607" spans="1:14">
      <c r="A607" s="428"/>
      <c r="B607" s="430"/>
      <c r="C607" s="109"/>
      <c r="D607" s="430"/>
      <c r="E607" s="428"/>
      <c r="F607" s="428"/>
      <c r="G607" s="432"/>
      <c r="H607" s="428"/>
      <c r="I607" s="54"/>
      <c r="J607" s="428"/>
      <c r="K607" s="428"/>
      <c r="L607" s="428"/>
      <c r="M607" s="428"/>
      <c r="N607" s="428"/>
    </row>
    <row r="608" spans="1:14" ht="25.5">
      <c r="A608" s="181" t="s">
        <v>224</v>
      </c>
      <c r="B608" s="415" t="s">
        <v>420</v>
      </c>
      <c r="C608" s="110"/>
      <c r="D608" s="287" t="s">
        <v>314</v>
      </c>
      <c r="E608" s="289" t="s">
        <v>315</v>
      </c>
      <c r="F608" s="289" t="s">
        <v>315</v>
      </c>
      <c r="G608" s="289" t="s">
        <v>316</v>
      </c>
      <c r="H608" s="289" t="s">
        <v>316</v>
      </c>
      <c r="I608" s="47"/>
      <c r="J608" s="418" t="s">
        <v>422</v>
      </c>
      <c r="K608" s="419"/>
      <c r="L608" s="419"/>
      <c r="M608" s="419"/>
      <c r="N608" s="420"/>
    </row>
    <row r="609" spans="2:14">
      <c r="B609" s="416"/>
      <c r="C609" s="112"/>
      <c r="D609" s="288" t="s">
        <v>381</v>
      </c>
      <c r="E609" s="290">
        <v>40</v>
      </c>
      <c r="F609" s="290">
        <v>40</v>
      </c>
      <c r="G609" s="290">
        <v>50</v>
      </c>
      <c r="H609" s="290">
        <v>50</v>
      </c>
      <c r="I609" s="43"/>
      <c r="J609" s="421"/>
      <c r="K609" s="422"/>
      <c r="L609" s="422"/>
      <c r="M609" s="422"/>
      <c r="N609" s="423"/>
    </row>
    <row r="610" spans="2:14">
      <c r="B610" s="416"/>
      <c r="C610" s="112"/>
      <c r="D610" s="288" t="s">
        <v>36</v>
      </c>
      <c r="E610" s="290">
        <v>1.2</v>
      </c>
      <c r="F610" s="290">
        <v>1.5</v>
      </c>
      <c r="G610" s="290">
        <v>2</v>
      </c>
      <c r="H610" s="290">
        <v>2</v>
      </c>
      <c r="I610" s="43"/>
      <c r="J610" s="421"/>
      <c r="K610" s="422"/>
      <c r="L610" s="422"/>
      <c r="M610" s="422"/>
      <c r="N610" s="423"/>
    </row>
    <row r="611" spans="2:14">
      <c r="B611" s="416"/>
      <c r="C611" s="112"/>
      <c r="D611" s="111" t="s">
        <v>117</v>
      </c>
      <c r="E611" s="108">
        <v>40</v>
      </c>
      <c r="F611" s="277">
        <v>40</v>
      </c>
      <c r="G611" s="108">
        <v>60</v>
      </c>
      <c r="H611" s="108">
        <v>60</v>
      </c>
      <c r="I611" s="43"/>
      <c r="J611" s="421"/>
      <c r="K611" s="422"/>
      <c r="L611" s="422"/>
      <c r="M611" s="422"/>
      <c r="N611" s="423"/>
    </row>
    <row r="612" spans="2:14">
      <c r="B612" s="416"/>
      <c r="C612" s="112"/>
      <c r="D612" s="111" t="s">
        <v>400</v>
      </c>
      <c r="E612" s="108">
        <v>60</v>
      </c>
      <c r="F612" s="108">
        <v>60</v>
      </c>
      <c r="G612" s="108">
        <v>100</v>
      </c>
      <c r="H612" s="108">
        <v>100</v>
      </c>
      <c r="I612" s="43"/>
      <c r="J612" s="421"/>
      <c r="K612" s="422"/>
      <c r="L612" s="422"/>
      <c r="M612" s="422"/>
      <c r="N612" s="423"/>
    </row>
    <row r="613" spans="2:14">
      <c r="B613" s="416"/>
      <c r="C613" s="112"/>
      <c r="D613" s="111" t="s">
        <v>116</v>
      </c>
      <c r="E613" s="108">
        <v>60</v>
      </c>
      <c r="F613" s="108">
        <v>60</v>
      </c>
      <c r="G613" s="108">
        <v>100</v>
      </c>
      <c r="H613" s="108">
        <v>100</v>
      </c>
      <c r="I613" s="43"/>
      <c r="J613" s="421"/>
      <c r="K613" s="422"/>
      <c r="L613" s="422"/>
      <c r="M613" s="422"/>
      <c r="N613" s="423"/>
    </row>
    <row r="614" spans="2:14">
      <c r="B614" s="416"/>
      <c r="C614" s="112"/>
      <c r="D614" s="288" t="s">
        <v>34</v>
      </c>
      <c r="E614" s="108">
        <v>1</v>
      </c>
      <c r="F614" s="108">
        <v>1</v>
      </c>
      <c r="G614" s="108">
        <v>1</v>
      </c>
      <c r="H614" s="108">
        <v>1</v>
      </c>
      <c r="I614" s="43"/>
      <c r="J614" s="421"/>
      <c r="K614" s="422"/>
      <c r="L614" s="422"/>
      <c r="M614" s="422"/>
      <c r="N614" s="423"/>
    </row>
    <row r="615" spans="2:14">
      <c r="B615" s="416"/>
      <c r="C615" s="112"/>
      <c r="D615" s="288" t="s">
        <v>35</v>
      </c>
      <c r="E615" s="108">
        <v>0.1</v>
      </c>
      <c r="F615" s="108">
        <v>0.1</v>
      </c>
      <c r="G615" s="108">
        <v>0.2</v>
      </c>
      <c r="H615" s="108">
        <v>0.2</v>
      </c>
      <c r="I615" s="43"/>
      <c r="J615" s="421"/>
      <c r="K615" s="422"/>
      <c r="L615" s="422"/>
      <c r="M615" s="422"/>
      <c r="N615" s="423"/>
    </row>
    <row r="616" spans="2:14">
      <c r="B616" s="416"/>
      <c r="C616" s="112"/>
      <c r="D616" s="111"/>
      <c r="E616" s="108"/>
      <c r="F616" s="108"/>
      <c r="G616" s="108"/>
      <c r="H616" s="108"/>
      <c r="I616" s="43"/>
      <c r="J616" s="421"/>
      <c r="K616" s="422"/>
      <c r="L616" s="422"/>
      <c r="M616" s="422"/>
      <c r="N616" s="423"/>
    </row>
    <row r="617" spans="2:14">
      <c r="B617" s="416"/>
      <c r="C617" s="112"/>
      <c r="D617" s="111"/>
      <c r="E617" s="108"/>
      <c r="F617" s="108"/>
      <c r="G617" s="108"/>
      <c r="H617" s="108"/>
      <c r="I617" s="43"/>
      <c r="J617" s="421"/>
      <c r="K617" s="422"/>
      <c r="L617" s="422"/>
      <c r="M617" s="422"/>
      <c r="N617" s="423"/>
    </row>
    <row r="618" spans="2:14">
      <c r="B618" s="416"/>
      <c r="C618" s="112"/>
      <c r="D618" s="111"/>
      <c r="E618" s="108"/>
      <c r="F618" s="108"/>
      <c r="G618" s="108"/>
      <c r="H618" s="108"/>
      <c r="I618" s="43"/>
      <c r="J618" s="421"/>
      <c r="K618" s="422"/>
      <c r="L618" s="422"/>
      <c r="M618" s="422"/>
      <c r="N618" s="423"/>
    </row>
    <row r="619" spans="2:14">
      <c r="B619" s="416"/>
      <c r="C619" s="112"/>
      <c r="D619" s="111"/>
      <c r="E619" s="108"/>
      <c r="F619" s="108"/>
      <c r="G619" s="108"/>
      <c r="H619" s="108"/>
      <c r="I619" s="43"/>
      <c r="J619" s="421"/>
      <c r="K619" s="422"/>
      <c r="L619" s="422"/>
      <c r="M619" s="422"/>
      <c r="N619" s="423"/>
    </row>
    <row r="620" spans="2:14">
      <c r="B620" s="416"/>
      <c r="C620" s="112"/>
      <c r="D620" s="111"/>
      <c r="E620" s="108"/>
      <c r="F620" s="108"/>
      <c r="G620" s="108"/>
      <c r="H620" s="108"/>
      <c r="I620" s="43"/>
      <c r="J620" s="421"/>
      <c r="K620" s="422"/>
      <c r="L620" s="422"/>
      <c r="M620" s="422"/>
      <c r="N620" s="423"/>
    </row>
    <row r="621" spans="2:14">
      <c r="B621" s="416"/>
      <c r="C621" s="112"/>
      <c r="D621" s="111"/>
      <c r="E621" s="108"/>
      <c r="F621" s="108"/>
      <c r="G621" s="108"/>
      <c r="H621" s="108"/>
      <c r="I621" s="43"/>
      <c r="J621" s="421"/>
      <c r="K621" s="422"/>
      <c r="L621" s="422"/>
      <c r="M621" s="422"/>
      <c r="N621" s="423"/>
    </row>
    <row r="622" spans="2:14">
      <c r="B622" s="416"/>
      <c r="C622" s="112"/>
      <c r="D622" s="111"/>
      <c r="E622" s="108"/>
      <c r="F622" s="108"/>
      <c r="G622" s="108"/>
      <c r="H622" s="108"/>
      <c r="I622" s="43"/>
      <c r="J622" s="421"/>
      <c r="K622" s="422"/>
      <c r="L622" s="422"/>
      <c r="M622" s="422"/>
      <c r="N622" s="423"/>
    </row>
    <row r="623" spans="2:14">
      <c r="B623" s="416"/>
      <c r="C623" s="112"/>
      <c r="D623" s="111"/>
      <c r="E623" s="108"/>
      <c r="F623" s="108"/>
      <c r="G623" s="108"/>
      <c r="H623" s="108"/>
      <c r="I623" s="43"/>
      <c r="J623" s="421"/>
      <c r="K623" s="422"/>
      <c r="L623" s="422"/>
      <c r="M623" s="422"/>
      <c r="N623" s="423"/>
    </row>
    <row r="624" spans="2:14">
      <c r="B624" s="416"/>
      <c r="C624" s="112"/>
      <c r="D624" s="111"/>
      <c r="E624" s="108"/>
      <c r="F624" s="108"/>
      <c r="G624" s="108"/>
      <c r="H624" s="108"/>
      <c r="I624" s="43"/>
      <c r="J624" s="421"/>
      <c r="K624" s="422"/>
      <c r="L624" s="422"/>
      <c r="M624" s="422"/>
      <c r="N624" s="423"/>
    </row>
    <row r="625" spans="1:14">
      <c r="B625" s="416"/>
      <c r="C625" s="112"/>
      <c r="D625" s="111"/>
      <c r="E625" s="108"/>
      <c r="F625" s="108"/>
      <c r="G625" s="108"/>
      <c r="H625" s="108"/>
      <c r="I625" s="43"/>
      <c r="J625" s="421"/>
      <c r="K625" s="422"/>
      <c r="L625" s="422"/>
      <c r="M625" s="422"/>
      <c r="N625" s="423"/>
    </row>
    <row r="626" spans="1:14">
      <c r="B626" s="416"/>
      <c r="C626" s="112"/>
      <c r="D626" s="111"/>
      <c r="E626" s="108"/>
      <c r="F626" s="108"/>
      <c r="G626" s="108"/>
      <c r="H626" s="108"/>
      <c r="I626" s="43"/>
      <c r="J626" s="421"/>
      <c r="K626" s="422"/>
      <c r="L626" s="422"/>
      <c r="M626" s="422"/>
      <c r="N626" s="423"/>
    </row>
    <row r="627" spans="1:14">
      <c r="B627" s="416"/>
      <c r="C627" s="112"/>
      <c r="D627" s="111"/>
      <c r="E627" s="108"/>
      <c r="F627" s="108"/>
      <c r="G627" s="108"/>
      <c r="H627" s="108"/>
      <c r="I627" s="43"/>
      <c r="J627" s="421"/>
      <c r="K627" s="422"/>
      <c r="L627" s="422"/>
      <c r="M627" s="422"/>
      <c r="N627" s="423"/>
    </row>
    <row r="628" spans="1:14">
      <c r="B628" s="417"/>
      <c r="C628" s="112"/>
      <c r="D628" s="113"/>
      <c r="E628" s="114"/>
      <c r="F628" s="108"/>
      <c r="G628" s="108"/>
      <c r="H628" s="108"/>
      <c r="I628" s="43"/>
      <c r="J628" s="424"/>
      <c r="K628" s="425"/>
      <c r="L628" s="425"/>
      <c r="M628" s="425"/>
      <c r="N628" s="426"/>
    </row>
    <row r="629" spans="1:14">
      <c r="B629" s="119"/>
      <c r="C629" s="112"/>
      <c r="D629" s="120"/>
      <c r="E629" s="117"/>
      <c r="F629" s="117"/>
      <c r="G629" s="117"/>
      <c r="H629" s="117"/>
      <c r="I629" s="43"/>
      <c r="J629" s="43"/>
      <c r="K629" s="43"/>
      <c r="L629" s="43"/>
      <c r="M629" s="43"/>
      <c r="N629" s="43"/>
    </row>
    <row r="630" spans="1:14">
      <c r="B630" s="119"/>
      <c r="C630" s="112"/>
      <c r="D630" s="120"/>
      <c r="E630" s="117"/>
      <c r="F630" s="117"/>
      <c r="G630" s="117"/>
      <c r="H630" s="117"/>
      <c r="I630" s="43"/>
      <c r="J630" s="43"/>
      <c r="K630" s="43"/>
      <c r="L630" s="43"/>
      <c r="M630" s="43"/>
      <c r="N630" s="43"/>
    </row>
    <row r="631" spans="1:14" ht="12.75" customHeight="1">
      <c r="A631" s="427" t="s">
        <v>98</v>
      </c>
      <c r="B631" s="429" t="s">
        <v>99</v>
      </c>
      <c r="C631" s="109"/>
      <c r="D631" s="429" t="s">
        <v>32</v>
      </c>
      <c r="E631" s="427" t="s">
        <v>303</v>
      </c>
      <c r="F631" s="427" t="s">
        <v>304</v>
      </c>
      <c r="G631" s="431" t="s">
        <v>305</v>
      </c>
      <c r="H631" s="427" t="s">
        <v>306</v>
      </c>
      <c r="I631" s="53"/>
      <c r="J631" s="427" t="s">
        <v>33</v>
      </c>
      <c r="K631" s="427"/>
      <c r="L631" s="427"/>
      <c r="M631" s="427"/>
      <c r="N631" s="427"/>
    </row>
    <row r="632" spans="1:14">
      <c r="A632" s="428"/>
      <c r="B632" s="430"/>
      <c r="C632" s="109"/>
      <c r="D632" s="430"/>
      <c r="E632" s="428"/>
      <c r="F632" s="428"/>
      <c r="G632" s="432"/>
      <c r="H632" s="428"/>
      <c r="I632" s="54"/>
      <c r="J632" s="428"/>
      <c r="K632" s="428"/>
      <c r="L632" s="428"/>
      <c r="M632" s="428"/>
      <c r="N632" s="428"/>
    </row>
    <row r="633" spans="1:14">
      <c r="A633" s="181" t="s">
        <v>225</v>
      </c>
      <c r="B633" s="415" t="s">
        <v>421</v>
      </c>
      <c r="C633" s="110"/>
      <c r="D633" s="288" t="s">
        <v>117</v>
      </c>
      <c r="E633" s="108">
        <v>40</v>
      </c>
      <c r="F633" s="277">
        <v>40</v>
      </c>
      <c r="G633" s="108">
        <v>60</v>
      </c>
      <c r="H633" s="108">
        <v>60</v>
      </c>
      <c r="I633" s="47"/>
      <c r="J633" s="418" t="s">
        <v>446</v>
      </c>
      <c r="K633" s="419"/>
      <c r="L633" s="419"/>
      <c r="M633" s="419"/>
      <c r="N633" s="420"/>
    </row>
    <row r="634" spans="1:14">
      <c r="B634" s="416"/>
      <c r="C634" s="112"/>
      <c r="D634" s="288" t="s">
        <v>118</v>
      </c>
      <c r="E634" s="290">
        <v>60</v>
      </c>
      <c r="F634" s="290">
        <v>60</v>
      </c>
      <c r="G634" s="290">
        <v>80</v>
      </c>
      <c r="H634" s="290">
        <v>80</v>
      </c>
      <c r="I634" s="43"/>
      <c r="J634" s="421"/>
      <c r="K634" s="422"/>
      <c r="L634" s="422"/>
      <c r="M634" s="422"/>
      <c r="N634" s="423"/>
    </row>
    <row r="635" spans="1:14">
      <c r="B635" s="416"/>
      <c r="C635" s="112"/>
      <c r="D635" s="288" t="s">
        <v>381</v>
      </c>
      <c r="E635" s="290">
        <v>40</v>
      </c>
      <c r="F635" s="290">
        <v>40</v>
      </c>
      <c r="G635" s="290">
        <v>50</v>
      </c>
      <c r="H635" s="290">
        <v>50</v>
      </c>
      <c r="I635" s="43"/>
      <c r="J635" s="421"/>
      <c r="K635" s="422"/>
      <c r="L635" s="422"/>
      <c r="M635" s="422"/>
      <c r="N635" s="423"/>
    </row>
    <row r="636" spans="1:14">
      <c r="B636" s="416"/>
      <c r="C636" s="112"/>
      <c r="D636" s="288" t="s">
        <v>36</v>
      </c>
      <c r="E636" s="290">
        <v>1.2</v>
      </c>
      <c r="F636" s="290">
        <v>1.5</v>
      </c>
      <c r="G636" s="290">
        <v>2</v>
      </c>
      <c r="H636" s="290">
        <v>2</v>
      </c>
      <c r="I636" s="43"/>
      <c r="J636" s="421"/>
      <c r="K636" s="422"/>
      <c r="L636" s="422"/>
      <c r="M636" s="422"/>
      <c r="N636" s="423"/>
    </row>
    <row r="637" spans="1:14">
      <c r="B637" s="416"/>
      <c r="C637" s="112"/>
      <c r="D637" s="288" t="s">
        <v>383</v>
      </c>
      <c r="E637" s="108">
        <v>80</v>
      </c>
      <c r="F637" s="108">
        <v>80</v>
      </c>
      <c r="G637" s="108">
        <v>120</v>
      </c>
      <c r="H637" s="108">
        <v>120</v>
      </c>
      <c r="I637" s="43"/>
      <c r="J637" s="421"/>
      <c r="K637" s="422"/>
      <c r="L637" s="422"/>
      <c r="M637" s="422"/>
      <c r="N637" s="423"/>
    </row>
    <row r="638" spans="1:14">
      <c r="B638" s="416"/>
      <c r="C638" s="112"/>
      <c r="D638" s="288" t="s">
        <v>400</v>
      </c>
      <c r="E638" s="108">
        <v>60</v>
      </c>
      <c r="F638" s="108">
        <v>60</v>
      </c>
      <c r="G638" s="108">
        <v>100</v>
      </c>
      <c r="H638" s="108">
        <v>100</v>
      </c>
      <c r="I638" s="43"/>
      <c r="J638" s="421"/>
      <c r="K638" s="422"/>
      <c r="L638" s="422"/>
      <c r="M638" s="422"/>
      <c r="N638" s="423"/>
    </row>
    <row r="639" spans="1:14">
      <c r="B639" s="416"/>
      <c r="C639" s="112"/>
      <c r="D639" s="288" t="s">
        <v>34</v>
      </c>
      <c r="E639" s="108">
        <v>1</v>
      </c>
      <c r="F639" s="108">
        <v>1</v>
      </c>
      <c r="G639" s="108">
        <v>1</v>
      </c>
      <c r="H639" s="108">
        <v>1</v>
      </c>
      <c r="I639" s="43"/>
      <c r="J639" s="421"/>
      <c r="K639" s="422"/>
      <c r="L639" s="422"/>
      <c r="M639" s="422"/>
      <c r="N639" s="423"/>
    </row>
    <row r="640" spans="1:14">
      <c r="B640" s="416"/>
      <c r="C640" s="112"/>
      <c r="D640" s="288" t="s">
        <v>35</v>
      </c>
      <c r="E640" s="108">
        <v>0.1</v>
      </c>
      <c r="F640" s="108">
        <v>0.1</v>
      </c>
      <c r="G640" s="108">
        <v>0.2</v>
      </c>
      <c r="H640" s="108">
        <v>0.2</v>
      </c>
      <c r="I640" s="43"/>
      <c r="J640" s="421"/>
      <c r="K640" s="422"/>
      <c r="L640" s="422"/>
      <c r="M640" s="422"/>
      <c r="N640" s="423"/>
    </row>
    <row r="641" spans="2:14">
      <c r="B641" s="416"/>
      <c r="C641" s="112"/>
      <c r="D641" s="111"/>
      <c r="E641" s="108"/>
      <c r="F641" s="108"/>
      <c r="G641" s="108"/>
      <c r="H641" s="108"/>
      <c r="I641" s="43"/>
      <c r="J641" s="421"/>
      <c r="K641" s="422"/>
      <c r="L641" s="422"/>
      <c r="M641" s="422"/>
      <c r="N641" s="423"/>
    </row>
    <row r="642" spans="2:14">
      <c r="B642" s="416"/>
      <c r="C642" s="112"/>
      <c r="D642" s="111"/>
      <c r="E642" s="108"/>
      <c r="F642" s="108"/>
      <c r="G642" s="108"/>
      <c r="H642" s="108"/>
      <c r="I642" s="43"/>
      <c r="J642" s="421"/>
      <c r="K642" s="422"/>
      <c r="L642" s="422"/>
      <c r="M642" s="422"/>
      <c r="N642" s="423"/>
    </row>
    <row r="643" spans="2:14">
      <c r="B643" s="416"/>
      <c r="C643" s="112"/>
      <c r="D643" s="111"/>
      <c r="E643" s="108"/>
      <c r="F643" s="108"/>
      <c r="G643" s="108"/>
      <c r="H643" s="108"/>
      <c r="I643" s="43"/>
      <c r="J643" s="421"/>
      <c r="K643" s="422"/>
      <c r="L643" s="422"/>
      <c r="M643" s="422"/>
      <c r="N643" s="423"/>
    </row>
    <row r="644" spans="2:14">
      <c r="B644" s="416"/>
      <c r="C644" s="112"/>
      <c r="D644" s="111"/>
      <c r="E644" s="108"/>
      <c r="F644" s="108"/>
      <c r="G644" s="108"/>
      <c r="H644" s="108"/>
      <c r="I644" s="43"/>
      <c r="J644" s="421"/>
      <c r="K644" s="422"/>
      <c r="L644" s="422"/>
      <c r="M644" s="422"/>
      <c r="N644" s="423"/>
    </row>
    <row r="645" spans="2:14">
      <c r="B645" s="416"/>
      <c r="C645" s="112"/>
      <c r="D645" s="111"/>
      <c r="E645" s="108"/>
      <c r="F645" s="108"/>
      <c r="G645" s="108"/>
      <c r="H645" s="108"/>
      <c r="I645" s="43"/>
      <c r="J645" s="421"/>
      <c r="K645" s="422"/>
      <c r="L645" s="422"/>
      <c r="M645" s="422"/>
      <c r="N645" s="423"/>
    </row>
    <row r="646" spans="2:14">
      <c r="B646" s="416"/>
      <c r="C646" s="112"/>
      <c r="D646" s="111"/>
      <c r="E646" s="108"/>
      <c r="F646" s="108"/>
      <c r="G646" s="108"/>
      <c r="H646" s="108"/>
      <c r="I646" s="43"/>
      <c r="J646" s="421"/>
      <c r="K646" s="422"/>
      <c r="L646" s="422"/>
      <c r="M646" s="422"/>
      <c r="N646" s="423"/>
    </row>
    <row r="647" spans="2:14">
      <c r="B647" s="416"/>
      <c r="C647" s="112"/>
      <c r="D647" s="111"/>
      <c r="E647" s="108"/>
      <c r="F647" s="108"/>
      <c r="G647" s="108"/>
      <c r="H647" s="108"/>
      <c r="I647" s="43"/>
      <c r="J647" s="421"/>
      <c r="K647" s="422"/>
      <c r="L647" s="422"/>
      <c r="M647" s="422"/>
      <c r="N647" s="423"/>
    </row>
    <row r="648" spans="2:14">
      <c r="B648" s="416"/>
      <c r="C648" s="112"/>
      <c r="D648" s="111"/>
      <c r="E648" s="108"/>
      <c r="F648" s="108"/>
      <c r="G648" s="108"/>
      <c r="H648" s="108"/>
      <c r="I648" s="43"/>
      <c r="J648" s="421"/>
      <c r="K648" s="422"/>
      <c r="L648" s="422"/>
      <c r="M648" s="422"/>
      <c r="N648" s="423"/>
    </row>
    <row r="649" spans="2:14">
      <c r="B649" s="416"/>
      <c r="C649" s="112"/>
      <c r="D649" s="111"/>
      <c r="E649" s="108"/>
      <c r="F649" s="108"/>
      <c r="G649" s="108"/>
      <c r="H649" s="108"/>
      <c r="I649" s="43"/>
      <c r="J649" s="421"/>
      <c r="K649" s="422"/>
      <c r="L649" s="422"/>
      <c r="M649" s="422"/>
      <c r="N649" s="423"/>
    </row>
    <row r="650" spans="2:14">
      <c r="B650" s="416"/>
      <c r="C650" s="112"/>
      <c r="D650" s="111"/>
      <c r="E650" s="108"/>
      <c r="F650" s="108"/>
      <c r="G650" s="108"/>
      <c r="H650" s="108"/>
      <c r="I650" s="43"/>
      <c r="J650" s="421"/>
      <c r="K650" s="422"/>
      <c r="L650" s="422"/>
      <c r="M650" s="422"/>
      <c r="N650" s="423"/>
    </row>
    <row r="651" spans="2:14">
      <c r="B651" s="416"/>
      <c r="C651" s="112"/>
      <c r="D651" s="111"/>
      <c r="E651" s="108"/>
      <c r="F651" s="108"/>
      <c r="G651" s="108"/>
      <c r="H651" s="108"/>
      <c r="I651" s="43"/>
      <c r="J651" s="421"/>
      <c r="K651" s="422"/>
      <c r="L651" s="422"/>
      <c r="M651" s="422"/>
      <c r="N651" s="423"/>
    </row>
    <row r="652" spans="2:14">
      <c r="B652" s="416"/>
      <c r="C652" s="112"/>
      <c r="D652" s="111"/>
      <c r="E652" s="108"/>
      <c r="F652" s="108"/>
      <c r="G652" s="108"/>
      <c r="H652" s="108"/>
      <c r="I652" s="43"/>
      <c r="J652" s="421"/>
      <c r="K652" s="422"/>
      <c r="L652" s="422"/>
      <c r="M652" s="422"/>
      <c r="N652" s="423"/>
    </row>
    <row r="653" spans="2:14">
      <c r="B653" s="417"/>
      <c r="C653" s="112"/>
      <c r="D653" s="113"/>
      <c r="E653" s="114"/>
      <c r="F653" s="115"/>
      <c r="G653" s="115"/>
      <c r="H653" s="115"/>
      <c r="I653" s="43"/>
      <c r="J653" s="424"/>
      <c r="K653" s="425"/>
      <c r="L653" s="425"/>
      <c r="M653" s="425"/>
      <c r="N653" s="426"/>
    </row>
    <row r="654" spans="2:14">
      <c r="B654" s="119"/>
      <c r="C654" s="112"/>
      <c r="D654" s="120"/>
      <c r="E654" s="117"/>
      <c r="F654" s="117"/>
      <c r="G654" s="117"/>
      <c r="H654" s="117"/>
      <c r="I654" s="43"/>
      <c r="J654" s="43"/>
      <c r="K654" s="43"/>
      <c r="L654" s="43"/>
      <c r="M654" s="43"/>
      <c r="N654" s="43"/>
    </row>
    <row r="655" spans="2:14">
      <c r="B655" s="119"/>
      <c r="C655" s="112"/>
      <c r="D655" s="120"/>
      <c r="E655" s="117"/>
      <c r="F655" s="117"/>
      <c r="G655" s="117"/>
      <c r="H655" s="117"/>
      <c r="I655" s="43"/>
      <c r="J655" s="43"/>
      <c r="K655" s="43"/>
      <c r="L655" s="43"/>
      <c r="M655" s="43"/>
      <c r="N655" s="43"/>
    </row>
  </sheetData>
  <autoFilter ref="D4:D655"/>
  <mergeCells count="261">
    <mergeCell ref="E4:H4"/>
    <mergeCell ref="A6:A7"/>
    <mergeCell ref="B6:B7"/>
    <mergeCell ref="D6:D7"/>
    <mergeCell ref="E6:E7"/>
    <mergeCell ref="F6:F7"/>
    <mergeCell ref="G6:G7"/>
    <mergeCell ref="H6:H7"/>
    <mergeCell ref="J6:N7"/>
    <mergeCell ref="B8:B28"/>
    <mergeCell ref="J8:N28"/>
    <mergeCell ref="A31:A32"/>
    <mergeCell ref="B31:B32"/>
    <mergeCell ref="D31:D32"/>
    <mergeCell ref="E31:E32"/>
    <mergeCell ref="F31:F32"/>
    <mergeCell ref="G31:G32"/>
    <mergeCell ref="H31:H32"/>
    <mergeCell ref="J31:N32"/>
    <mergeCell ref="B33:B53"/>
    <mergeCell ref="J33:N53"/>
    <mergeCell ref="A56:A57"/>
    <mergeCell ref="B56:B57"/>
    <mergeCell ref="D56:D57"/>
    <mergeCell ref="E56:E57"/>
    <mergeCell ref="F56:F57"/>
    <mergeCell ref="G56:G57"/>
    <mergeCell ref="H56:H57"/>
    <mergeCell ref="J56:N57"/>
    <mergeCell ref="B58:B78"/>
    <mergeCell ref="J58:N78"/>
    <mergeCell ref="A81:A82"/>
    <mergeCell ref="B81:B82"/>
    <mergeCell ref="D81:D82"/>
    <mergeCell ref="E81:E82"/>
    <mergeCell ref="F81:F82"/>
    <mergeCell ref="G81:G82"/>
    <mergeCell ref="H81:H82"/>
    <mergeCell ref="J81:N82"/>
    <mergeCell ref="B83:B103"/>
    <mergeCell ref="J83:N103"/>
    <mergeCell ref="A106:A107"/>
    <mergeCell ref="B106:B107"/>
    <mergeCell ref="D106:D107"/>
    <mergeCell ref="E106:E107"/>
    <mergeCell ref="F106:F107"/>
    <mergeCell ref="G106:G107"/>
    <mergeCell ref="H106:H107"/>
    <mergeCell ref="J106:N107"/>
    <mergeCell ref="B108:B128"/>
    <mergeCell ref="J108:N128"/>
    <mergeCell ref="A131:A132"/>
    <mergeCell ref="B131:B132"/>
    <mergeCell ref="D131:D132"/>
    <mergeCell ref="E131:E132"/>
    <mergeCell ref="F131:F132"/>
    <mergeCell ref="G131:G132"/>
    <mergeCell ref="H131:H132"/>
    <mergeCell ref="J131:N132"/>
    <mergeCell ref="B133:B153"/>
    <mergeCell ref="J133:N153"/>
    <mergeCell ref="A156:A157"/>
    <mergeCell ref="B156:B157"/>
    <mergeCell ref="D156:D157"/>
    <mergeCell ref="E156:E157"/>
    <mergeCell ref="F156:F157"/>
    <mergeCell ref="G156:G157"/>
    <mergeCell ref="H156:H157"/>
    <mergeCell ref="J156:N157"/>
    <mergeCell ref="B158:B178"/>
    <mergeCell ref="J158:N178"/>
    <mergeCell ref="A181:A182"/>
    <mergeCell ref="B181:B182"/>
    <mergeCell ref="D181:D182"/>
    <mergeCell ref="E181:E182"/>
    <mergeCell ref="F181:F182"/>
    <mergeCell ref="G181:G182"/>
    <mergeCell ref="H181:H182"/>
    <mergeCell ref="J181:N182"/>
    <mergeCell ref="B183:B203"/>
    <mergeCell ref="J183:N203"/>
    <mergeCell ref="A206:A207"/>
    <mergeCell ref="B206:B207"/>
    <mergeCell ref="D206:D207"/>
    <mergeCell ref="E206:E207"/>
    <mergeCell ref="F206:F207"/>
    <mergeCell ref="G206:G207"/>
    <mergeCell ref="H206:H207"/>
    <mergeCell ref="J206:N207"/>
    <mergeCell ref="B208:B228"/>
    <mergeCell ref="J208:N228"/>
    <mergeCell ref="A231:A232"/>
    <mergeCell ref="B231:B232"/>
    <mergeCell ref="D231:D232"/>
    <mergeCell ref="E231:E232"/>
    <mergeCell ref="F231:F232"/>
    <mergeCell ref="G231:G232"/>
    <mergeCell ref="H231:H232"/>
    <mergeCell ref="J231:N232"/>
    <mergeCell ref="B233:B253"/>
    <mergeCell ref="J233:N253"/>
    <mergeCell ref="A256:A257"/>
    <mergeCell ref="B256:B257"/>
    <mergeCell ref="D256:D257"/>
    <mergeCell ref="E256:E257"/>
    <mergeCell ref="F256:F257"/>
    <mergeCell ref="G256:G257"/>
    <mergeCell ref="H256:H257"/>
    <mergeCell ref="J256:N257"/>
    <mergeCell ref="B258:B278"/>
    <mergeCell ref="J258:N278"/>
    <mergeCell ref="A281:A282"/>
    <mergeCell ref="B281:B282"/>
    <mergeCell ref="D281:D282"/>
    <mergeCell ref="E281:E282"/>
    <mergeCell ref="F281:F282"/>
    <mergeCell ref="G281:G282"/>
    <mergeCell ref="H281:H282"/>
    <mergeCell ref="J281:N282"/>
    <mergeCell ref="B283:B303"/>
    <mergeCell ref="J283:N303"/>
    <mergeCell ref="A306:A307"/>
    <mergeCell ref="B306:B307"/>
    <mergeCell ref="D306:D307"/>
    <mergeCell ref="E306:E307"/>
    <mergeCell ref="F306:F307"/>
    <mergeCell ref="G306:G307"/>
    <mergeCell ref="H306:H307"/>
    <mergeCell ref="J306:N307"/>
    <mergeCell ref="B308:B328"/>
    <mergeCell ref="J308:N328"/>
    <mergeCell ref="A331:A332"/>
    <mergeCell ref="B331:B332"/>
    <mergeCell ref="D331:D332"/>
    <mergeCell ref="E331:E332"/>
    <mergeCell ref="F331:F332"/>
    <mergeCell ref="G331:G332"/>
    <mergeCell ref="H331:H332"/>
    <mergeCell ref="J331:N332"/>
    <mergeCell ref="B333:B353"/>
    <mergeCell ref="J333:N353"/>
    <mergeCell ref="A356:A357"/>
    <mergeCell ref="B356:B357"/>
    <mergeCell ref="D356:D357"/>
    <mergeCell ref="E356:E357"/>
    <mergeCell ref="F356:F357"/>
    <mergeCell ref="G356:G357"/>
    <mergeCell ref="H356:H357"/>
    <mergeCell ref="J356:N357"/>
    <mergeCell ref="B358:B378"/>
    <mergeCell ref="J358:N378"/>
    <mergeCell ref="A381:A382"/>
    <mergeCell ref="B381:B382"/>
    <mergeCell ref="D381:D382"/>
    <mergeCell ref="E381:E382"/>
    <mergeCell ref="F381:F382"/>
    <mergeCell ref="G381:G382"/>
    <mergeCell ref="H381:H382"/>
    <mergeCell ref="J381:N382"/>
    <mergeCell ref="B383:B403"/>
    <mergeCell ref="J383:N403"/>
    <mergeCell ref="A406:A407"/>
    <mergeCell ref="B406:B407"/>
    <mergeCell ref="D406:D407"/>
    <mergeCell ref="E406:E407"/>
    <mergeCell ref="F406:F407"/>
    <mergeCell ref="G406:G407"/>
    <mergeCell ref="H406:H407"/>
    <mergeCell ref="J406:N407"/>
    <mergeCell ref="B408:B428"/>
    <mergeCell ref="J408:N428"/>
    <mergeCell ref="A431:A432"/>
    <mergeCell ref="B431:B432"/>
    <mergeCell ref="D431:D432"/>
    <mergeCell ref="E431:E432"/>
    <mergeCell ref="F431:F432"/>
    <mergeCell ref="G431:G432"/>
    <mergeCell ref="H431:H432"/>
    <mergeCell ref="J431:N432"/>
    <mergeCell ref="B433:B453"/>
    <mergeCell ref="J433:N453"/>
    <mergeCell ref="A456:A457"/>
    <mergeCell ref="B456:B457"/>
    <mergeCell ref="D456:D457"/>
    <mergeCell ref="E456:E457"/>
    <mergeCell ref="F456:F457"/>
    <mergeCell ref="G456:G457"/>
    <mergeCell ref="H456:H457"/>
    <mergeCell ref="J456:N457"/>
    <mergeCell ref="B458:B478"/>
    <mergeCell ref="J458:N478"/>
    <mergeCell ref="A481:A482"/>
    <mergeCell ref="B481:B482"/>
    <mergeCell ref="D481:D482"/>
    <mergeCell ref="E481:E482"/>
    <mergeCell ref="F481:F482"/>
    <mergeCell ref="G481:G482"/>
    <mergeCell ref="H481:H482"/>
    <mergeCell ref="J481:N482"/>
    <mergeCell ref="B483:B503"/>
    <mergeCell ref="J483:N503"/>
    <mergeCell ref="A506:A507"/>
    <mergeCell ref="B506:B507"/>
    <mergeCell ref="D506:D507"/>
    <mergeCell ref="E506:E507"/>
    <mergeCell ref="F506:F507"/>
    <mergeCell ref="G506:G507"/>
    <mergeCell ref="H506:H507"/>
    <mergeCell ref="J506:N507"/>
    <mergeCell ref="B508:B528"/>
    <mergeCell ref="J508:N528"/>
    <mergeCell ref="A531:A532"/>
    <mergeCell ref="B531:B532"/>
    <mergeCell ref="D531:D532"/>
    <mergeCell ref="E531:E532"/>
    <mergeCell ref="F531:F532"/>
    <mergeCell ref="G531:G532"/>
    <mergeCell ref="H531:H532"/>
    <mergeCell ref="J531:N532"/>
    <mergeCell ref="B533:B553"/>
    <mergeCell ref="J533:N553"/>
    <mergeCell ref="A556:A557"/>
    <mergeCell ref="B556:B557"/>
    <mergeCell ref="D556:D557"/>
    <mergeCell ref="E556:E557"/>
    <mergeCell ref="F556:F557"/>
    <mergeCell ref="G556:G557"/>
    <mergeCell ref="H556:H557"/>
    <mergeCell ref="J556:N557"/>
    <mergeCell ref="B558:B578"/>
    <mergeCell ref="J558:N578"/>
    <mergeCell ref="A581:A582"/>
    <mergeCell ref="B581:B582"/>
    <mergeCell ref="D581:D582"/>
    <mergeCell ref="E581:E582"/>
    <mergeCell ref="F581:F582"/>
    <mergeCell ref="G581:G582"/>
    <mergeCell ref="H581:H582"/>
    <mergeCell ref="J581:N582"/>
    <mergeCell ref="B583:B603"/>
    <mergeCell ref="J583:N603"/>
    <mergeCell ref="A606:A607"/>
    <mergeCell ref="B606:B607"/>
    <mergeCell ref="D606:D607"/>
    <mergeCell ref="E606:E607"/>
    <mergeCell ref="F606:F607"/>
    <mergeCell ref="G606:G607"/>
    <mergeCell ref="H606:H607"/>
    <mergeCell ref="J606:N607"/>
    <mergeCell ref="B633:B653"/>
    <mergeCell ref="J633:N653"/>
    <mergeCell ref="B608:B628"/>
    <mergeCell ref="J608:N628"/>
    <mergeCell ref="A631:A632"/>
    <mergeCell ref="B631:B632"/>
    <mergeCell ref="D631:D632"/>
    <mergeCell ref="E631:E632"/>
    <mergeCell ref="F631:F632"/>
    <mergeCell ref="G631:G632"/>
    <mergeCell ref="H631:H632"/>
    <mergeCell ref="J631:N632"/>
  </mergeCells>
  <pageMargins left="0.25" right="0.25" top="0.75" bottom="0.75" header="0.3" footer="0.3"/>
  <pageSetup paperSize="9" scale="67" orientation="portrait" r:id="rId1"/>
  <rowBreaks count="8" manualBreakCount="8">
    <brk id="79" max="16383" man="1"/>
    <brk id="154" max="16383" man="1"/>
    <brk id="229" max="16383" man="1"/>
    <brk id="304" max="16383" man="1"/>
    <brk id="379" max="16383" man="1"/>
    <brk id="454" max="16383" man="1"/>
    <brk id="529" max="16383" man="1"/>
    <brk id="604"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129"/>
  <sheetViews>
    <sheetView view="pageBreakPreview" topLeftCell="A577" zoomScale="120" zoomScaleNormal="70" zoomScaleSheetLayoutView="120" workbookViewId="0">
      <selection activeCell="E537" sqref="E537:H540"/>
    </sheetView>
  </sheetViews>
  <sheetFormatPr defaultColWidth="8.7109375" defaultRowHeight="12.75"/>
  <cols>
    <col min="1" max="1" width="6.42578125" style="203" customWidth="1"/>
    <col min="2" max="2" width="23.85546875" style="158" customWidth="1"/>
    <col min="3" max="3" width="1.140625" style="158" customWidth="1"/>
    <col min="4" max="4" width="33.5703125" style="158" bestFit="1" customWidth="1"/>
    <col min="5" max="8" width="9.7109375" style="166" customWidth="1"/>
    <col min="9" max="9" width="1.28515625" style="158" customWidth="1"/>
    <col min="10" max="14" width="8.28515625" style="158" customWidth="1"/>
    <col min="15" max="15" width="8.7109375" style="158"/>
    <col min="16" max="16" width="12.7109375" style="158" customWidth="1"/>
    <col min="17" max="16384" width="8.7109375" style="158"/>
  </cols>
  <sheetData>
    <row r="1" spans="1:14">
      <c r="B1" s="205"/>
      <c r="D1" s="205"/>
      <c r="E1" s="157"/>
      <c r="F1" s="157"/>
      <c r="G1" s="157"/>
      <c r="H1" s="157"/>
      <c r="I1" s="205"/>
      <c r="J1" s="205"/>
      <c r="K1" s="205"/>
      <c r="L1" s="205"/>
      <c r="M1" s="205"/>
      <c r="N1" s="205"/>
    </row>
    <row r="2" spans="1:14">
      <c r="B2" s="205"/>
      <c r="E2" s="157"/>
      <c r="F2" s="157"/>
      <c r="G2" s="157"/>
      <c r="H2" s="157"/>
      <c r="I2" s="205"/>
      <c r="J2" s="205"/>
      <c r="K2" s="205"/>
      <c r="L2" s="205"/>
      <c r="M2" s="205"/>
      <c r="N2" s="205"/>
    </row>
    <row r="3" spans="1:14">
      <c r="B3" s="205"/>
      <c r="D3" s="159" t="s">
        <v>100</v>
      </c>
      <c r="E3" s="157"/>
      <c r="F3" s="157"/>
      <c r="G3" s="157"/>
      <c r="H3" s="157"/>
      <c r="I3" s="205"/>
      <c r="J3" s="205"/>
      <c r="K3" s="205"/>
      <c r="L3" s="205"/>
      <c r="M3" s="205"/>
      <c r="N3" s="205"/>
    </row>
    <row r="4" spans="1:14">
      <c r="B4" s="205"/>
      <c r="E4" s="157"/>
      <c r="F4" s="157"/>
      <c r="G4" s="157"/>
      <c r="H4" s="157"/>
      <c r="I4" s="205"/>
      <c r="J4" s="205"/>
      <c r="K4" s="205"/>
      <c r="L4" s="205"/>
      <c r="M4" s="205"/>
      <c r="N4" s="205"/>
    </row>
    <row r="5" spans="1:14">
      <c r="B5" s="205"/>
      <c r="D5" s="205"/>
      <c r="E5" s="448" t="s">
        <v>302</v>
      </c>
      <c r="F5" s="448"/>
      <c r="G5" s="448"/>
      <c r="H5" s="448"/>
      <c r="I5" s="205"/>
      <c r="J5" s="205"/>
      <c r="K5" s="205"/>
      <c r="L5" s="205"/>
      <c r="M5" s="205"/>
      <c r="N5" s="205"/>
    </row>
    <row r="6" spans="1:14">
      <c r="B6" s="205"/>
      <c r="D6" s="205"/>
      <c r="E6" s="157"/>
      <c r="F6" s="157"/>
      <c r="G6" s="157"/>
      <c r="H6" s="157"/>
      <c r="I6" s="205"/>
      <c r="J6" s="205"/>
      <c r="K6" s="205"/>
      <c r="L6" s="205"/>
      <c r="M6" s="205"/>
      <c r="N6" s="205"/>
    </row>
    <row r="7" spans="1:14" ht="12.75" customHeight="1">
      <c r="A7" s="448" t="s">
        <v>98</v>
      </c>
      <c r="B7" s="459" t="s">
        <v>99</v>
      </c>
      <c r="C7" s="232"/>
      <c r="D7" s="459" t="s">
        <v>32</v>
      </c>
      <c r="E7" s="448" t="s">
        <v>303</v>
      </c>
      <c r="F7" s="448" t="s">
        <v>304</v>
      </c>
      <c r="G7" s="463" t="s">
        <v>305</v>
      </c>
      <c r="H7" s="448" t="s">
        <v>306</v>
      </c>
      <c r="J7" s="448" t="s">
        <v>33</v>
      </c>
      <c r="K7" s="448"/>
      <c r="L7" s="448"/>
      <c r="M7" s="448"/>
      <c r="N7" s="448"/>
    </row>
    <row r="8" spans="1:14">
      <c r="A8" s="449"/>
      <c r="B8" s="460"/>
      <c r="C8" s="232"/>
      <c r="D8" s="460"/>
      <c r="E8" s="449"/>
      <c r="F8" s="449"/>
      <c r="G8" s="464"/>
      <c r="H8" s="449"/>
      <c r="J8" s="449"/>
      <c r="K8" s="449"/>
      <c r="L8" s="449"/>
      <c r="M8" s="449"/>
      <c r="N8" s="449"/>
    </row>
    <row r="9" spans="1:14">
      <c r="A9" s="186" t="s">
        <v>177</v>
      </c>
      <c r="B9" s="467" t="s">
        <v>561</v>
      </c>
      <c r="C9" s="183"/>
      <c r="D9" s="291" t="s">
        <v>562</v>
      </c>
      <c r="E9" s="216">
        <v>85</v>
      </c>
      <c r="F9" s="216">
        <v>100</v>
      </c>
      <c r="G9" s="216">
        <v>130</v>
      </c>
      <c r="H9" s="216">
        <v>140</v>
      </c>
      <c r="I9" s="204"/>
      <c r="J9" s="450" t="s">
        <v>566</v>
      </c>
      <c r="K9" s="451"/>
      <c r="L9" s="451"/>
      <c r="M9" s="451"/>
      <c r="N9" s="452"/>
    </row>
    <row r="10" spans="1:14">
      <c r="B10" s="468"/>
      <c r="C10" s="153"/>
      <c r="D10" s="291" t="s">
        <v>43</v>
      </c>
      <c r="E10" s="216" t="s">
        <v>41</v>
      </c>
      <c r="F10" s="216" t="s">
        <v>41</v>
      </c>
      <c r="G10" s="216" t="s">
        <v>41</v>
      </c>
      <c r="H10" s="216" t="s">
        <v>41</v>
      </c>
      <c r="I10" s="205"/>
      <c r="J10" s="453"/>
      <c r="K10" s="454"/>
      <c r="L10" s="454"/>
      <c r="M10" s="454"/>
      <c r="N10" s="455"/>
    </row>
    <row r="11" spans="1:14">
      <c r="B11" s="468"/>
      <c r="C11" s="153"/>
      <c r="D11" s="291" t="s">
        <v>124</v>
      </c>
      <c r="E11" s="216">
        <v>0.1</v>
      </c>
      <c r="F11" s="216">
        <v>0.1</v>
      </c>
      <c r="G11" s="216">
        <v>0.1</v>
      </c>
      <c r="H11" s="216">
        <v>0.1</v>
      </c>
      <c r="I11" s="205"/>
      <c r="J11" s="453"/>
      <c r="K11" s="454"/>
      <c r="L11" s="454"/>
      <c r="M11" s="454"/>
      <c r="N11" s="455"/>
    </row>
    <row r="12" spans="1:14">
      <c r="B12" s="468"/>
      <c r="C12" s="153"/>
      <c r="D12" s="291" t="s">
        <v>36</v>
      </c>
      <c r="E12" s="216">
        <v>1.2</v>
      </c>
      <c r="F12" s="216">
        <v>1.5</v>
      </c>
      <c r="G12" s="216">
        <v>2</v>
      </c>
      <c r="H12" s="216">
        <v>2</v>
      </c>
      <c r="I12" s="205"/>
      <c r="J12" s="453"/>
      <c r="K12" s="454"/>
      <c r="L12" s="454"/>
      <c r="M12" s="454"/>
      <c r="N12" s="455"/>
    </row>
    <row r="13" spans="1:14">
      <c r="B13" s="468"/>
      <c r="C13" s="153"/>
      <c r="D13" s="111" t="s">
        <v>563</v>
      </c>
      <c r="E13" s="108">
        <v>0.1</v>
      </c>
      <c r="F13" s="108">
        <v>0.1</v>
      </c>
      <c r="G13" s="108">
        <v>0.1</v>
      </c>
      <c r="H13" s="108">
        <v>0.1</v>
      </c>
      <c r="I13" s="205"/>
      <c r="J13" s="453"/>
      <c r="K13" s="454"/>
      <c r="L13" s="454"/>
      <c r="M13" s="454"/>
      <c r="N13" s="455"/>
    </row>
    <row r="14" spans="1:14">
      <c r="B14" s="468"/>
      <c r="C14" s="153"/>
      <c r="D14" s="111"/>
      <c r="E14" s="108"/>
      <c r="F14" s="108"/>
      <c r="G14" s="108"/>
      <c r="H14" s="108"/>
      <c r="I14" s="205"/>
      <c r="J14" s="453"/>
      <c r="K14" s="454"/>
      <c r="L14" s="454"/>
      <c r="M14" s="454"/>
      <c r="N14" s="455"/>
    </row>
    <row r="15" spans="1:14">
      <c r="B15" s="468"/>
      <c r="C15" s="153"/>
      <c r="D15" s="111" t="s">
        <v>564</v>
      </c>
      <c r="E15" s="108"/>
      <c r="F15" s="108"/>
      <c r="G15" s="108"/>
      <c r="H15" s="108"/>
      <c r="I15" s="205"/>
      <c r="J15" s="453"/>
      <c r="K15" s="454"/>
      <c r="L15" s="454"/>
      <c r="M15" s="454"/>
      <c r="N15" s="455"/>
    </row>
    <row r="16" spans="1:14">
      <c r="B16" s="468"/>
      <c r="C16" s="153"/>
      <c r="D16" s="111" t="s">
        <v>49</v>
      </c>
      <c r="E16" s="108" t="s">
        <v>41</v>
      </c>
      <c r="F16" s="108" t="s">
        <v>41</v>
      </c>
      <c r="G16" s="108" t="s">
        <v>41</v>
      </c>
      <c r="H16" s="108" t="s">
        <v>41</v>
      </c>
      <c r="I16" s="205"/>
      <c r="J16" s="453"/>
      <c r="K16" s="454"/>
      <c r="L16" s="454"/>
      <c r="M16" s="454"/>
      <c r="N16" s="455"/>
    </row>
    <row r="17" spans="1:14">
      <c r="B17" s="468"/>
      <c r="C17" s="153"/>
      <c r="D17" s="111" t="s">
        <v>599</v>
      </c>
      <c r="E17" s="108">
        <v>5</v>
      </c>
      <c r="F17" s="108">
        <v>5</v>
      </c>
      <c r="G17" s="108">
        <v>5</v>
      </c>
      <c r="H17" s="108">
        <v>5</v>
      </c>
      <c r="I17" s="205"/>
      <c r="J17" s="453"/>
      <c r="K17" s="454"/>
      <c r="L17" s="454"/>
      <c r="M17" s="454"/>
      <c r="N17" s="455"/>
    </row>
    <row r="18" spans="1:14">
      <c r="B18" s="468"/>
      <c r="C18" s="153"/>
      <c r="D18" s="111" t="s">
        <v>567</v>
      </c>
      <c r="E18" s="108">
        <v>3</v>
      </c>
      <c r="F18" s="108">
        <v>5</v>
      </c>
      <c r="G18" s="108">
        <v>7</v>
      </c>
      <c r="H18" s="108">
        <v>9</v>
      </c>
      <c r="I18" s="205"/>
      <c r="J18" s="453"/>
      <c r="K18" s="454"/>
      <c r="L18" s="454"/>
      <c r="M18" s="454"/>
      <c r="N18" s="455"/>
    </row>
    <row r="19" spans="1:14">
      <c r="B19" s="468"/>
      <c r="C19" s="153"/>
      <c r="D19" s="111"/>
      <c r="E19" s="108"/>
      <c r="F19" s="108"/>
      <c r="G19" s="108"/>
      <c r="H19" s="108"/>
      <c r="I19" s="205"/>
      <c r="J19" s="453"/>
      <c r="K19" s="454"/>
      <c r="L19" s="454"/>
      <c r="M19" s="454"/>
      <c r="N19" s="455"/>
    </row>
    <row r="20" spans="1:14">
      <c r="B20" s="468"/>
      <c r="C20" s="153"/>
      <c r="D20" s="111" t="s">
        <v>565</v>
      </c>
      <c r="E20" s="108"/>
      <c r="F20" s="108"/>
      <c r="G20" s="108"/>
      <c r="H20" s="108"/>
      <c r="I20" s="205"/>
      <c r="J20" s="453"/>
      <c r="K20" s="454"/>
      <c r="L20" s="454"/>
      <c r="M20" s="454"/>
      <c r="N20" s="455"/>
    </row>
    <row r="21" spans="1:14">
      <c r="B21" s="468"/>
      <c r="C21" s="153"/>
      <c r="D21" s="111" t="s">
        <v>49</v>
      </c>
      <c r="E21" s="108" t="s">
        <v>41</v>
      </c>
      <c r="F21" s="108" t="s">
        <v>41</v>
      </c>
      <c r="G21" s="108" t="s">
        <v>41</v>
      </c>
      <c r="H21" s="108" t="s">
        <v>41</v>
      </c>
      <c r="I21" s="205"/>
      <c r="J21" s="453"/>
      <c r="K21" s="454"/>
      <c r="L21" s="454"/>
      <c r="M21" s="454"/>
      <c r="N21" s="455"/>
    </row>
    <row r="22" spans="1:14">
      <c r="B22" s="468"/>
      <c r="C22" s="153"/>
      <c r="D22" s="111" t="s">
        <v>599</v>
      </c>
      <c r="E22" s="108">
        <v>5</v>
      </c>
      <c r="F22" s="108">
        <v>5</v>
      </c>
      <c r="G22" s="108">
        <v>5</v>
      </c>
      <c r="H22" s="108">
        <v>5</v>
      </c>
      <c r="I22" s="205"/>
      <c r="J22" s="453"/>
      <c r="K22" s="454"/>
      <c r="L22" s="454"/>
      <c r="M22" s="454"/>
      <c r="N22" s="455"/>
    </row>
    <row r="23" spans="1:14">
      <c r="B23" s="468"/>
      <c r="C23" s="153"/>
      <c r="D23" s="111" t="s">
        <v>113</v>
      </c>
      <c r="E23" s="108" t="s">
        <v>41</v>
      </c>
      <c r="F23" s="108" t="s">
        <v>41</v>
      </c>
      <c r="G23" s="108" t="s">
        <v>41</v>
      </c>
      <c r="H23" s="108" t="s">
        <v>41</v>
      </c>
      <c r="I23" s="205"/>
      <c r="J23" s="453"/>
      <c r="K23" s="454"/>
      <c r="L23" s="454"/>
      <c r="M23" s="454"/>
      <c r="N23" s="455"/>
    </row>
    <row r="24" spans="1:14">
      <c r="B24" s="468"/>
      <c r="C24" s="153"/>
      <c r="D24" s="111"/>
      <c r="E24" s="108"/>
      <c r="F24" s="108"/>
      <c r="G24" s="108"/>
      <c r="H24" s="108"/>
      <c r="I24" s="205"/>
      <c r="J24" s="453"/>
      <c r="K24" s="454"/>
      <c r="L24" s="454"/>
      <c r="M24" s="454"/>
      <c r="N24" s="455"/>
    </row>
    <row r="25" spans="1:14">
      <c r="B25" s="468"/>
      <c r="C25" s="153"/>
      <c r="D25" s="111"/>
      <c r="E25" s="108"/>
      <c r="F25" s="108"/>
      <c r="G25" s="108"/>
      <c r="H25" s="108"/>
      <c r="I25" s="205"/>
      <c r="J25" s="453"/>
      <c r="K25" s="454"/>
      <c r="L25" s="454"/>
      <c r="M25" s="454"/>
      <c r="N25" s="455"/>
    </row>
    <row r="26" spans="1:14">
      <c r="B26" s="468"/>
      <c r="C26" s="153"/>
      <c r="D26" s="111"/>
      <c r="E26" s="108"/>
      <c r="F26" s="108"/>
      <c r="G26" s="108"/>
      <c r="H26" s="108"/>
      <c r="I26" s="205"/>
      <c r="J26" s="453"/>
      <c r="K26" s="454"/>
      <c r="L26" s="454"/>
      <c r="M26" s="454"/>
      <c r="N26" s="455"/>
    </row>
    <row r="27" spans="1:14">
      <c r="B27" s="468"/>
      <c r="C27" s="153"/>
      <c r="D27" s="111"/>
      <c r="E27" s="108"/>
      <c r="F27" s="108"/>
      <c r="G27" s="108"/>
      <c r="H27" s="108"/>
      <c r="I27" s="205"/>
      <c r="J27" s="453"/>
      <c r="K27" s="454"/>
      <c r="L27" s="454"/>
      <c r="M27" s="454"/>
      <c r="N27" s="455"/>
    </row>
    <row r="28" spans="1:14">
      <c r="B28" s="468"/>
      <c r="C28" s="153"/>
      <c r="D28" s="111"/>
      <c r="E28" s="108"/>
      <c r="F28" s="108"/>
      <c r="G28" s="108"/>
      <c r="H28" s="108"/>
      <c r="I28" s="205"/>
      <c r="J28" s="453"/>
      <c r="K28" s="454"/>
      <c r="L28" s="454"/>
      <c r="M28" s="454"/>
      <c r="N28" s="455"/>
    </row>
    <row r="29" spans="1:14">
      <c r="B29" s="469"/>
      <c r="C29" s="153"/>
      <c r="D29" s="111"/>
      <c r="E29" s="108"/>
      <c r="F29" s="108"/>
      <c r="G29" s="108"/>
      <c r="H29" s="108"/>
      <c r="I29" s="205"/>
      <c r="J29" s="456"/>
      <c r="K29" s="457"/>
      <c r="L29" s="457"/>
      <c r="M29" s="457"/>
      <c r="N29" s="458"/>
    </row>
    <row r="30" spans="1:14">
      <c r="B30" s="160"/>
      <c r="C30" s="153"/>
      <c r="D30" s="161"/>
      <c r="E30" s="162"/>
      <c r="F30" s="162"/>
      <c r="G30" s="162"/>
      <c r="H30" s="162"/>
      <c r="I30" s="205"/>
      <c r="J30" s="205"/>
      <c r="K30" s="205"/>
      <c r="L30" s="205"/>
      <c r="M30" s="205"/>
      <c r="N30" s="205"/>
    </row>
    <row r="31" spans="1:14">
      <c r="B31" s="160"/>
      <c r="C31" s="153"/>
      <c r="D31" s="161"/>
      <c r="E31" s="162"/>
      <c r="F31" s="162"/>
      <c r="G31" s="162"/>
      <c r="H31" s="162"/>
      <c r="I31" s="205"/>
      <c r="J31" s="205"/>
      <c r="K31" s="205"/>
      <c r="L31" s="205"/>
      <c r="M31" s="205"/>
      <c r="N31" s="205"/>
    </row>
    <row r="32" spans="1:14">
      <c r="A32" s="448" t="s">
        <v>98</v>
      </c>
      <c r="B32" s="459" t="s">
        <v>99</v>
      </c>
      <c r="C32" s="232"/>
      <c r="D32" s="459" t="s">
        <v>32</v>
      </c>
      <c r="E32" s="448" t="s">
        <v>303</v>
      </c>
      <c r="F32" s="448" t="s">
        <v>304</v>
      </c>
      <c r="G32" s="463" t="s">
        <v>305</v>
      </c>
      <c r="H32" s="448" t="s">
        <v>306</v>
      </c>
      <c r="J32" s="448" t="s">
        <v>33</v>
      </c>
      <c r="K32" s="448"/>
      <c r="L32" s="448"/>
      <c r="M32" s="448"/>
      <c r="N32" s="448"/>
    </row>
    <row r="33" spans="1:14">
      <c r="A33" s="449"/>
      <c r="B33" s="460"/>
      <c r="C33" s="232"/>
      <c r="D33" s="460"/>
      <c r="E33" s="449"/>
      <c r="F33" s="449"/>
      <c r="G33" s="464"/>
      <c r="H33" s="449"/>
      <c r="J33" s="449"/>
      <c r="K33" s="449"/>
      <c r="L33" s="449"/>
      <c r="M33" s="449"/>
      <c r="N33" s="449"/>
    </row>
    <row r="34" spans="1:14">
      <c r="A34" s="186" t="s">
        <v>178</v>
      </c>
      <c r="B34" s="467" t="s">
        <v>568</v>
      </c>
      <c r="C34" s="183"/>
      <c r="D34" s="291" t="s">
        <v>346</v>
      </c>
      <c r="E34" s="216">
        <v>100</v>
      </c>
      <c r="F34" s="216">
        <v>105</v>
      </c>
      <c r="G34" s="216">
        <v>135</v>
      </c>
      <c r="H34" s="216">
        <v>145</v>
      </c>
      <c r="I34" s="204"/>
      <c r="J34" s="450" t="s">
        <v>569</v>
      </c>
      <c r="K34" s="451"/>
      <c r="L34" s="451"/>
      <c r="M34" s="451"/>
      <c r="N34" s="452"/>
    </row>
    <row r="35" spans="1:14">
      <c r="B35" s="468"/>
      <c r="C35" s="153"/>
      <c r="D35" s="291" t="s">
        <v>43</v>
      </c>
      <c r="E35" s="216" t="s">
        <v>41</v>
      </c>
      <c r="F35" s="216" t="s">
        <v>41</v>
      </c>
      <c r="G35" s="216" t="s">
        <v>41</v>
      </c>
      <c r="H35" s="216" t="s">
        <v>41</v>
      </c>
      <c r="I35" s="205"/>
      <c r="J35" s="453"/>
      <c r="K35" s="454"/>
      <c r="L35" s="454"/>
      <c r="M35" s="454"/>
      <c r="N35" s="455"/>
    </row>
    <row r="36" spans="1:14">
      <c r="B36" s="468"/>
      <c r="C36" s="153"/>
      <c r="D36" s="291" t="s">
        <v>124</v>
      </c>
      <c r="E36" s="216">
        <v>0.1</v>
      </c>
      <c r="F36" s="216">
        <v>0.1</v>
      </c>
      <c r="G36" s="216">
        <v>0.1</v>
      </c>
      <c r="H36" s="216">
        <v>0.1</v>
      </c>
      <c r="I36" s="205"/>
      <c r="J36" s="453"/>
      <c r="K36" s="454"/>
      <c r="L36" s="454"/>
      <c r="M36" s="454"/>
      <c r="N36" s="455"/>
    </row>
    <row r="37" spans="1:14">
      <c r="B37" s="468"/>
      <c r="C37" s="153"/>
      <c r="D37" s="291" t="s">
        <v>36</v>
      </c>
      <c r="E37" s="216">
        <v>1.2</v>
      </c>
      <c r="F37" s="216">
        <v>1.5</v>
      </c>
      <c r="G37" s="216">
        <v>2</v>
      </c>
      <c r="H37" s="216">
        <v>2</v>
      </c>
      <c r="I37" s="205"/>
      <c r="J37" s="453"/>
      <c r="K37" s="454"/>
      <c r="L37" s="454"/>
      <c r="M37" s="454"/>
      <c r="N37" s="455"/>
    </row>
    <row r="38" spans="1:14">
      <c r="B38" s="468"/>
      <c r="C38" s="153"/>
      <c r="D38" s="111" t="s">
        <v>40</v>
      </c>
      <c r="E38" s="108">
        <v>0.8</v>
      </c>
      <c r="F38" s="108">
        <v>1.3</v>
      </c>
      <c r="G38" s="108">
        <v>1.3</v>
      </c>
      <c r="H38" s="108">
        <v>1.3</v>
      </c>
      <c r="I38" s="205"/>
      <c r="J38" s="453"/>
      <c r="K38" s="454"/>
      <c r="L38" s="454"/>
      <c r="M38" s="454"/>
      <c r="N38" s="455"/>
    </row>
    <row r="39" spans="1:14">
      <c r="B39" s="468"/>
      <c r="C39" s="153"/>
      <c r="D39" s="111" t="s">
        <v>49</v>
      </c>
      <c r="E39" s="108" t="s">
        <v>41</v>
      </c>
      <c r="F39" s="108" t="s">
        <v>41</v>
      </c>
      <c r="G39" s="108" t="s">
        <v>41</v>
      </c>
      <c r="H39" s="108" t="s">
        <v>41</v>
      </c>
      <c r="I39" s="205"/>
      <c r="J39" s="453"/>
      <c r="K39" s="454"/>
      <c r="L39" s="454"/>
      <c r="M39" s="454"/>
      <c r="N39" s="455"/>
    </row>
    <row r="40" spans="1:14">
      <c r="B40" s="468"/>
      <c r="C40" s="153"/>
      <c r="D40" s="111" t="s">
        <v>567</v>
      </c>
      <c r="E40" s="108">
        <v>3</v>
      </c>
      <c r="F40" s="108">
        <v>5</v>
      </c>
      <c r="G40" s="108">
        <v>7</v>
      </c>
      <c r="H40" s="108">
        <v>9</v>
      </c>
      <c r="I40" s="205"/>
      <c r="J40" s="453"/>
      <c r="K40" s="454"/>
      <c r="L40" s="454"/>
      <c r="M40" s="454"/>
      <c r="N40" s="455"/>
    </row>
    <row r="41" spans="1:14">
      <c r="B41" s="468"/>
      <c r="C41" s="153"/>
      <c r="D41" s="111" t="s">
        <v>563</v>
      </c>
      <c r="E41" s="108">
        <v>0.1</v>
      </c>
      <c r="F41" s="108">
        <v>0.1</v>
      </c>
      <c r="G41" s="108">
        <v>0.1</v>
      </c>
      <c r="H41" s="108">
        <v>0.1</v>
      </c>
      <c r="I41" s="205"/>
      <c r="J41" s="453"/>
      <c r="K41" s="454"/>
      <c r="L41" s="454"/>
      <c r="M41" s="454"/>
      <c r="N41" s="455"/>
    </row>
    <row r="42" spans="1:14">
      <c r="B42" s="468"/>
      <c r="C42" s="153"/>
      <c r="D42" s="111"/>
      <c r="E42" s="108"/>
      <c r="F42" s="108"/>
      <c r="G42" s="108"/>
      <c r="H42" s="108"/>
      <c r="I42" s="205"/>
      <c r="J42" s="453"/>
      <c r="K42" s="454"/>
      <c r="L42" s="454"/>
      <c r="M42" s="454"/>
      <c r="N42" s="455"/>
    </row>
    <row r="43" spans="1:14">
      <c r="B43" s="468"/>
      <c r="C43" s="153"/>
      <c r="D43" s="111"/>
      <c r="E43" s="108"/>
      <c r="F43" s="108"/>
      <c r="G43" s="108"/>
      <c r="H43" s="108"/>
      <c r="I43" s="205"/>
      <c r="J43" s="453"/>
      <c r="K43" s="454"/>
      <c r="L43" s="454"/>
      <c r="M43" s="454"/>
      <c r="N43" s="455"/>
    </row>
    <row r="44" spans="1:14">
      <c r="B44" s="468"/>
      <c r="C44" s="153"/>
      <c r="D44" s="111"/>
      <c r="E44" s="108"/>
      <c r="F44" s="108"/>
      <c r="G44" s="108"/>
      <c r="H44" s="108"/>
      <c r="I44" s="205"/>
      <c r="J44" s="453"/>
      <c r="K44" s="454"/>
      <c r="L44" s="454"/>
      <c r="M44" s="454"/>
      <c r="N44" s="455"/>
    </row>
    <row r="45" spans="1:14">
      <c r="B45" s="468"/>
      <c r="C45" s="153"/>
      <c r="D45" s="111"/>
      <c r="E45" s="108"/>
      <c r="F45" s="108"/>
      <c r="G45" s="108"/>
      <c r="H45" s="108"/>
      <c r="I45" s="205"/>
      <c r="J45" s="453"/>
      <c r="K45" s="454"/>
      <c r="L45" s="454"/>
      <c r="M45" s="454"/>
      <c r="N45" s="455"/>
    </row>
    <row r="46" spans="1:14">
      <c r="B46" s="468"/>
      <c r="C46" s="153"/>
      <c r="D46" s="111"/>
      <c r="E46" s="108"/>
      <c r="F46" s="108"/>
      <c r="G46" s="108"/>
      <c r="H46" s="108"/>
      <c r="I46" s="205"/>
      <c r="J46" s="453"/>
      <c r="K46" s="454"/>
      <c r="L46" s="454"/>
      <c r="M46" s="454"/>
      <c r="N46" s="455"/>
    </row>
    <row r="47" spans="1:14">
      <c r="B47" s="468"/>
      <c r="C47" s="153"/>
      <c r="D47" s="111"/>
      <c r="E47" s="108"/>
      <c r="F47" s="108"/>
      <c r="G47" s="108"/>
      <c r="H47" s="108"/>
      <c r="I47" s="205"/>
      <c r="J47" s="453"/>
      <c r="K47" s="454"/>
      <c r="L47" s="454"/>
      <c r="M47" s="454"/>
      <c r="N47" s="455"/>
    </row>
    <row r="48" spans="1:14">
      <c r="B48" s="468"/>
      <c r="C48" s="153"/>
      <c r="D48" s="111"/>
      <c r="E48" s="108"/>
      <c r="F48" s="108"/>
      <c r="G48" s="108"/>
      <c r="H48" s="108"/>
      <c r="I48" s="205"/>
      <c r="J48" s="453"/>
      <c r="K48" s="454"/>
      <c r="L48" s="454"/>
      <c r="M48" s="454"/>
      <c r="N48" s="455"/>
    </row>
    <row r="49" spans="1:14">
      <c r="B49" s="468"/>
      <c r="C49" s="153"/>
      <c r="D49" s="111"/>
      <c r="E49" s="108"/>
      <c r="F49" s="108"/>
      <c r="G49" s="108"/>
      <c r="H49" s="108"/>
      <c r="I49" s="205"/>
      <c r="J49" s="453"/>
      <c r="K49" s="454"/>
      <c r="L49" s="454"/>
      <c r="M49" s="454"/>
      <c r="N49" s="455"/>
    </row>
    <row r="50" spans="1:14">
      <c r="B50" s="468"/>
      <c r="C50" s="153"/>
      <c r="D50" s="111"/>
      <c r="E50" s="108"/>
      <c r="F50" s="108"/>
      <c r="G50" s="108"/>
      <c r="H50" s="108"/>
      <c r="I50" s="205"/>
      <c r="J50" s="453"/>
      <c r="K50" s="454"/>
      <c r="L50" s="454"/>
      <c r="M50" s="454"/>
      <c r="N50" s="455"/>
    </row>
    <row r="51" spans="1:14">
      <c r="B51" s="468"/>
      <c r="C51" s="153"/>
      <c r="D51" s="111"/>
      <c r="E51" s="108"/>
      <c r="F51" s="108"/>
      <c r="G51" s="108"/>
      <c r="H51" s="108"/>
      <c r="I51" s="205"/>
      <c r="J51" s="453"/>
      <c r="K51" s="454"/>
      <c r="L51" s="454"/>
      <c r="M51" s="454"/>
      <c r="N51" s="455"/>
    </row>
    <row r="52" spans="1:14">
      <c r="B52" s="468"/>
      <c r="C52" s="153"/>
      <c r="D52" s="111"/>
      <c r="E52" s="108"/>
      <c r="F52" s="108"/>
      <c r="G52" s="108"/>
      <c r="H52" s="108"/>
      <c r="I52" s="205"/>
      <c r="J52" s="453"/>
      <c r="K52" s="454"/>
      <c r="L52" s="454"/>
      <c r="M52" s="454"/>
      <c r="N52" s="455"/>
    </row>
    <row r="53" spans="1:14">
      <c r="B53" s="468"/>
      <c r="C53" s="153"/>
      <c r="D53" s="111"/>
      <c r="E53" s="108"/>
      <c r="F53" s="108"/>
      <c r="G53" s="108"/>
      <c r="H53" s="108"/>
      <c r="I53" s="205"/>
      <c r="J53" s="453"/>
      <c r="K53" s="454"/>
      <c r="L53" s="454"/>
      <c r="M53" s="454"/>
      <c r="N53" s="455"/>
    </row>
    <row r="54" spans="1:14">
      <c r="B54" s="469"/>
      <c r="C54" s="153"/>
      <c r="D54" s="111"/>
      <c r="E54" s="108"/>
      <c r="F54" s="108"/>
      <c r="G54" s="108"/>
      <c r="H54" s="108"/>
      <c r="I54" s="205"/>
      <c r="J54" s="456"/>
      <c r="K54" s="457"/>
      <c r="L54" s="457"/>
      <c r="M54" s="457"/>
      <c r="N54" s="458"/>
    </row>
    <row r="55" spans="1:14">
      <c r="B55" s="160"/>
      <c r="C55" s="153"/>
      <c r="D55" s="161"/>
      <c r="E55" s="162"/>
      <c r="F55" s="162"/>
      <c r="G55" s="162"/>
      <c r="H55" s="162"/>
      <c r="I55" s="205"/>
      <c r="J55" s="205"/>
      <c r="K55" s="205"/>
      <c r="L55" s="205"/>
      <c r="M55" s="205"/>
      <c r="N55" s="205"/>
    </row>
    <row r="56" spans="1:14">
      <c r="B56" s="160"/>
      <c r="C56" s="153"/>
      <c r="D56" s="161"/>
      <c r="E56" s="162"/>
      <c r="F56" s="162"/>
      <c r="G56" s="162"/>
      <c r="H56" s="162"/>
      <c r="I56" s="205"/>
      <c r="J56" s="205"/>
      <c r="K56" s="205"/>
      <c r="L56" s="205"/>
      <c r="M56" s="205"/>
      <c r="N56" s="205"/>
    </row>
    <row r="57" spans="1:14">
      <c r="A57" s="448" t="s">
        <v>98</v>
      </c>
      <c r="B57" s="459" t="s">
        <v>99</v>
      </c>
      <c r="C57" s="232"/>
      <c r="D57" s="459" t="s">
        <v>32</v>
      </c>
      <c r="E57" s="448" t="s">
        <v>303</v>
      </c>
      <c r="F57" s="448" t="s">
        <v>304</v>
      </c>
      <c r="G57" s="463" t="s">
        <v>305</v>
      </c>
      <c r="H57" s="448" t="s">
        <v>306</v>
      </c>
      <c r="J57" s="448" t="s">
        <v>33</v>
      </c>
      <c r="K57" s="448"/>
      <c r="L57" s="448"/>
      <c r="M57" s="448"/>
      <c r="N57" s="448"/>
    </row>
    <row r="58" spans="1:14">
      <c r="A58" s="449"/>
      <c r="B58" s="460"/>
      <c r="C58" s="232"/>
      <c r="D58" s="461"/>
      <c r="E58" s="462"/>
      <c r="F58" s="462"/>
      <c r="G58" s="466"/>
      <c r="H58" s="462"/>
      <c r="J58" s="449"/>
      <c r="K58" s="449"/>
      <c r="L58" s="449"/>
      <c r="M58" s="449"/>
      <c r="N58" s="449"/>
    </row>
    <row r="59" spans="1:14" ht="12.75" customHeight="1">
      <c r="A59" s="186" t="s">
        <v>179</v>
      </c>
      <c r="B59" s="467" t="s">
        <v>574</v>
      </c>
      <c r="C59" s="183"/>
      <c r="D59" s="317" t="s">
        <v>346</v>
      </c>
      <c r="E59" s="321">
        <v>100</v>
      </c>
      <c r="F59" s="321">
        <v>105</v>
      </c>
      <c r="G59" s="321">
        <v>135</v>
      </c>
      <c r="H59" s="318">
        <v>145</v>
      </c>
      <c r="I59" s="204"/>
      <c r="J59" s="450" t="s">
        <v>571</v>
      </c>
      <c r="K59" s="451"/>
      <c r="L59" s="451"/>
      <c r="M59" s="451"/>
      <c r="N59" s="452"/>
    </row>
    <row r="60" spans="1:14">
      <c r="B60" s="468"/>
      <c r="C60" s="153"/>
      <c r="D60" s="173" t="s">
        <v>570</v>
      </c>
      <c r="E60" s="322">
        <v>120</v>
      </c>
      <c r="F60" s="322">
        <v>130</v>
      </c>
      <c r="G60" s="322">
        <v>165</v>
      </c>
      <c r="H60" s="319">
        <v>175</v>
      </c>
      <c r="I60" s="205"/>
      <c r="J60" s="453"/>
      <c r="K60" s="454"/>
      <c r="L60" s="454"/>
      <c r="M60" s="454"/>
      <c r="N60" s="455"/>
    </row>
    <row r="61" spans="1:14">
      <c r="B61" s="468"/>
      <c r="C61" s="153"/>
      <c r="D61" s="167" t="s">
        <v>562</v>
      </c>
      <c r="E61" s="316">
        <v>85</v>
      </c>
      <c r="F61" s="316">
        <v>100</v>
      </c>
      <c r="G61" s="316">
        <v>130</v>
      </c>
      <c r="H61" s="320">
        <v>140</v>
      </c>
      <c r="I61" s="205"/>
      <c r="J61" s="453"/>
      <c r="K61" s="454"/>
      <c r="L61" s="454"/>
      <c r="M61" s="454"/>
      <c r="N61" s="455"/>
    </row>
    <row r="62" spans="1:14">
      <c r="B62" s="468"/>
      <c r="C62" s="153"/>
      <c r="D62" s="291" t="s">
        <v>43</v>
      </c>
      <c r="E62" s="216" t="s">
        <v>41</v>
      </c>
      <c r="F62" s="216" t="s">
        <v>41</v>
      </c>
      <c r="G62" s="216" t="s">
        <v>41</v>
      </c>
      <c r="H62" s="216" t="s">
        <v>41</v>
      </c>
      <c r="I62" s="205"/>
      <c r="J62" s="453"/>
      <c r="K62" s="454"/>
      <c r="L62" s="454"/>
      <c r="M62" s="454"/>
      <c r="N62" s="455"/>
    </row>
    <row r="63" spans="1:14">
      <c r="B63" s="468"/>
      <c r="C63" s="153"/>
      <c r="D63" s="291" t="s">
        <v>36</v>
      </c>
      <c r="E63" s="216">
        <v>1.2</v>
      </c>
      <c r="F63" s="216">
        <v>1.5</v>
      </c>
      <c r="G63" s="216">
        <v>2</v>
      </c>
      <c r="H63" s="216">
        <v>2</v>
      </c>
      <c r="I63" s="205"/>
      <c r="J63" s="453"/>
      <c r="K63" s="454"/>
      <c r="L63" s="454"/>
      <c r="M63" s="454"/>
      <c r="N63" s="455"/>
    </row>
    <row r="64" spans="1:14">
      <c r="B64" s="468"/>
      <c r="C64" s="153"/>
      <c r="D64" s="291" t="s">
        <v>124</v>
      </c>
      <c r="E64" s="216">
        <v>0.1</v>
      </c>
      <c r="F64" s="216">
        <v>0.1</v>
      </c>
      <c r="G64" s="216">
        <v>0.1</v>
      </c>
      <c r="H64" s="216">
        <v>0.1</v>
      </c>
      <c r="I64" s="205"/>
      <c r="J64" s="453"/>
      <c r="K64" s="454"/>
      <c r="L64" s="454"/>
      <c r="M64" s="454"/>
      <c r="N64" s="455"/>
    </row>
    <row r="65" spans="2:14">
      <c r="B65" s="468"/>
      <c r="C65" s="153"/>
      <c r="D65" s="111" t="s">
        <v>40</v>
      </c>
      <c r="E65" s="108">
        <v>0.8</v>
      </c>
      <c r="F65" s="108">
        <v>1.3</v>
      </c>
      <c r="G65" s="108">
        <v>1.3</v>
      </c>
      <c r="H65" s="108">
        <v>1.3</v>
      </c>
      <c r="I65" s="205"/>
      <c r="J65" s="453"/>
      <c r="K65" s="454"/>
      <c r="L65" s="454"/>
      <c r="M65" s="454"/>
      <c r="N65" s="455"/>
    </row>
    <row r="66" spans="2:14">
      <c r="B66" s="468"/>
      <c r="C66" s="153"/>
      <c r="D66" s="111" t="s">
        <v>131</v>
      </c>
      <c r="E66" s="108">
        <v>2</v>
      </c>
      <c r="F66" s="108">
        <v>3</v>
      </c>
      <c r="G66" s="108">
        <v>4</v>
      </c>
      <c r="H66" s="108">
        <v>6</v>
      </c>
      <c r="I66" s="205"/>
      <c r="J66" s="453"/>
      <c r="K66" s="454"/>
      <c r="L66" s="454"/>
      <c r="M66" s="454"/>
      <c r="N66" s="455"/>
    </row>
    <row r="67" spans="2:14">
      <c r="B67" s="468"/>
      <c r="C67" s="153"/>
      <c r="D67" s="111" t="s">
        <v>563</v>
      </c>
      <c r="E67" s="108">
        <v>0.1</v>
      </c>
      <c r="F67" s="108">
        <v>0.1</v>
      </c>
      <c r="G67" s="108">
        <v>0.1</v>
      </c>
      <c r="H67" s="108">
        <v>0.1</v>
      </c>
      <c r="I67" s="205"/>
      <c r="J67" s="453"/>
      <c r="K67" s="454"/>
      <c r="L67" s="454"/>
      <c r="M67" s="454"/>
      <c r="N67" s="455"/>
    </row>
    <row r="68" spans="2:14">
      <c r="B68" s="468"/>
      <c r="C68" s="153"/>
      <c r="D68" s="111"/>
      <c r="E68" s="108"/>
      <c r="F68" s="108"/>
      <c r="G68" s="108"/>
      <c r="H68" s="108"/>
      <c r="I68" s="205"/>
      <c r="J68" s="453"/>
      <c r="K68" s="454"/>
      <c r="L68" s="454"/>
      <c r="M68" s="454"/>
      <c r="N68" s="455"/>
    </row>
    <row r="69" spans="2:14">
      <c r="B69" s="468"/>
      <c r="C69" s="153"/>
      <c r="D69" s="111"/>
      <c r="E69" s="108"/>
      <c r="F69" s="108"/>
      <c r="G69" s="108"/>
      <c r="H69" s="108"/>
      <c r="I69" s="205"/>
      <c r="J69" s="453"/>
      <c r="K69" s="454"/>
      <c r="L69" s="454"/>
      <c r="M69" s="454"/>
      <c r="N69" s="455"/>
    </row>
    <row r="70" spans="2:14">
      <c r="B70" s="468"/>
      <c r="C70" s="153"/>
      <c r="D70" s="111"/>
      <c r="E70" s="108"/>
      <c r="F70" s="108"/>
      <c r="G70" s="108"/>
      <c r="H70" s="108"/>
      <c r="I70" s="205"/>
      <c r="J70" s="453"/>
      <c r="K70" s="454"/>
      <c r="L70" s="454"/>
      <c r="M70" s="454"/>
      <c r="N70" s="455"/>
    </row>
    <row r="71" spans="2:14">
      <c r="B71" s="468"/>
      <c r="C71" s="153"/>
      <c r="D71" s="111"/>
      <c r="E71" s="108"/>
      <c r="F71" s="108"/>
      <c r="G71" s="108"/>
      <c r="H71" s="108"/>
      <c r="I71" s="205"/>
      <c r="J71" s="453"/>
      <c r="K71" s="454"/>
      <c r="L71" s="454"/>
      <c r="M71" s="454"/>
      <c r="N71" s="455"/>
    </row>
    <row r="72" spans="2:14">
      <c r="B72" s="468"/>
      <c r="C72" s="153"/>
      <c r="D72" s="111"/>
      <c r="E72" s="108"/>
      <c r="F72" s="108"/>
      <c r="G72" s="108"/>
      <c r="H72" s="108"/>
      <c r="I72" s="205"/>
      <c r="J72" s="453"/>
      <c r="K72" s="454"/>
      <c r="L72" s="454"/>
      <c r="M72" s="454"/>
      <c r="N72" s="455"/>
    </row>
    <row r="73" spans="2:14">
      <c r="B73" s="468"/>
      <c r="C73" s="153"/>
      <c r="D73" s="111"/>
      <c r="E73" s="108"/>
      <c r="F73" s="108"/>
      <c r="G73" s="108"/>
      <c r="H73" s="108"/>
      <c r="I73" s="205"/>
      <c r="J73" s="453"/>
      <c r="K73" s="454"/>
      <c r="L73" s="454"/>
      <c r="M73" s="454"/>
      <c r="N73" s="455"/>
    </row>
    <row r="74" spans="2:14">
      <c r="B74" s="468"/>
      <c r="C74" s="153"/>
      <c r="D74" s="111"/>
      <c r="E74" s="108"/>
      <c r="F74" s="108"/>
      <c r="G74" s="108"/>
      <c r="H74" s="108"/>
      <c r="I74" s="205"/>
      <c r="J74" s="453"/>
      <c r="K74" s="454"/>
      <c r="L74" s="454"/>
      <c r="M74" s="454"/>
      <c r="N74" s="455"/>
    </row>
    <row r="75" spans="2:14">
      <c r="B75" s="468"/>
      <c r="C75" s="153"/>
      <c r="D75" s="111"/>
      <c r="E75" s="108"/>
      <c r="F75" s="108"/>
      <c r="G75" s="108"/>
      <c r="H75" s="108"/>
      <c r="I75" s="205"/>
      <c r="J75" s="453"/>
      <c r="K75" s="454"/>
      <c r="L75" s="454"/>
      <c r="M75" s="454"/>
      <c r="N75" s="455"/>
    </row>
    <row r="76" spans="2:14">
      <c r="B76" s="468"/>
      <c r="C76" s="153"/>
      <c r="D76" s="111"/>
      <c r="E76" s="108"/>
      <c r="F76" s="108"/>
      <c r="G76" s="108"/>
      <c r="H76" s="108"/>
      <c r="I76" s="205"/>
      <c r="J76" s="453"/>
      <c r="K76" s="454"/>
      <c r="L76" s="454"/>
      <c r="M76" s="454"/>
      <c r="N76" s="455"/>
    </row>
    <row r="77" spans="2:14">
      <c r="B77" s="468"/>
      <c r="C77" s="153"/>
      <c r="D77" s="111"/>
      <c r="E77" s="108"/>
      <c r="F77" s="108"/>
      <c r="G77" s="108"/>
      <c r="H77" s="108"/>
      <c r="I77" s="205"/>
      <c r="J77" s="453"/>
      <c r="K77" s="454"/>
      <c r="L77" s="454"/>
      <c r="M77" s="454"/>
      <c r="N77" s="455"/>
    </row>
    <row r="78" spans="2:14">
      <c r="B78" s="468"/>
      <c r="C78" s="153"/>
      <c r="D78" s="111"/>
      <c r="E78" s="108"/>
      <c r="F78" s="108"/>
      <c r="G78" s="108"/>
      <c r="H78" s="108"/>
      <c r="I78" s="205"/>
      <c r="J78" s="453"/>
      <c r="K78" s="454"/>
      <c r="L78" s="454"/>
      <c r="M78" s="454"/>
      <c r="N78" s="455"/>
    </row>
    <row r="79" spans="2:14">
      <c r="B79" s="469"/>
      <c r="C79" s="153"/>
      <c r="D79" s="111"/>
      <c r="E79" s="108"/>
      <c r="F79" s="108"/>
      <c r="G79" s="108"/>
      <c r="H79" s="108"/>
      <c r="I79" s="205"/>
      <c r="J79" s="456"/>
      <c r="K79" s="457"/>
      <c r="L79" s="457"/>
      <c r="M79" s="457"/>
      <c r="N79" s="458"/>
    </row>
    <row r="80" spans="2:14">
      <c r="B80" s="294"/>
      <c r="C80" s="153"/>
      <c r="D80" s="323"/>
      <c r="E80" s="324"/>
      <c r="F80" s="324"/>
      <c r="G80" s="324"/>
      <c r="H80" s="324"/>
      <c r="I80" s="205"/>
      <c r="J80" s="294"/>
      <c r="K80" s="294"/>
      <c r="L80" s="294"/>
      <c r="M80" s="294"/>
      <c r="N80" s="294"/>
    </row>
    <row r="81" spans="1:14">
      <c r="B81" s="294"/>
      <c r="C81" s="153"/>
      <c r="D81" s="323"/>
      <c r="E81" s="324"/>
      <c r="F81" s="324"/>
      <c r="G81" s="324"/>
      <c r="H81" s="324"/>
      <c r="I81" s="205"/>
      <c r="J81" s="294"/>
      <c r="K81" s="294"/>
      <c r="L81" s="294"/>
      <c r="M81" s="294"/>
      <c r="N81" s="294"/>
    </row>
    <row r="82" spans="1:14">
      <c r="A82" s="448" t="s">
        <v>98</v>
      </c>
      <c r="B82" s="459" t="s">
        <v>99</v>
      </c>
      <c r="C82" s="232"/>
      <c r="D82" s="459" t="s">
        <v>32</v>
      </c>
      <c r="E82" s="448" t="s">
        <v>303</v>
      </c>
      <c r="F82" s="448" t="s">
        <v>304</v>
      </c>
      <c r="G82" s="463" t="s">
        <v>305</v>
      </c>
      <c r="H82" s="448" t="s">
        <v>306</v>
      </c>
      <c r="J82" s="448" t="s">
        <v>33</v>
      </c>
      <c r="K82" s="448"/>
      <c r="L82" s="448"/>
      <c r="M82" s="448"/>
      <c r="N82" s="448"/>
    </row>
    <row r="83" spans="1:14">
      <c r="A83" s="449"/>
      <c r="B83" s="460"/>
      <c r="C83" s="232"/>
      <c r="D83" s="461"/>
      <c r="E83" s="462"/>
      <c r="F83" s="462"/>
      <c r="G83" s="466"/>
      <c r="H83" s="462"/>
      <c r="J83" s="449"/>
      <c r="K83" s="449"/>
      <c r="L83" s="449"/>
      <c r="M83" s="449"/>
      <c r="N83" s="449"/>
    </row>
    <row r="84" spans="1:14">
      <c r="A84" s="186" t="s">
        <v>180</v>
      </c>
      <c r="B84" s="467" t="s">
        <v>65</v>
      </c>
      <c r="C84" s="183"/>
      <c r="D84" s="269" t="s">
        <v>572</v>
      </c>
      <c r="E84" s="245">
        <v>40</v>
      </c>
      <c r="F84" s="245">
        <v>50</v>
      </c>
      <c r="G84" s="245">
        <v>60</v>
      </c>
      <c r="H84" s="245">
        <v>70</v>
      </c>
      <c r="I84" s="204"/>
      <c r="J84" s="450" t="s">
        <v>588</v>
      </c>
      <c r="K84" s="451"/>
      <c r="L84" s="451"/>
      <c r="M84" s="451"/>
      <c r="N84" s="452"/>
    </row>
    <row r="85" spans="1:14">
      <c r="B85" s="468"/>
      <c r="C85" s="153"/>
      <c r="D85" s="269" t="s">
        <v>573</v>
      </c>
      <c r="E85" s="245">
        <v>20</v>
      </c>
      <c r="F85" s="245">
        <v>30</v>
      </c>
      <c r="G85" s="245">
        <v>40</v>
      </c>
      <c r="H85" s="245">
        <v>50</v>
      </c>
      <c r="I85" s="205"/>
      <c r="J85" s="453"/>
      <c r="K85" s="454"/>
      <c r="L85" s="454"/>
      <c r="M85" s="454"/>
      <c r="N85" s="455"/>
    </row>
    <row r="86" spans="1:14">
      <c r="B86" s="468"/>
      <c r="C86" s="153"/>
      <c r="D86" s="269" t="s">
        <v>37</v>
      </c>
      <c r="E86" s="245">
        <v>25</v>
      </c>
      <c r="F86" s="245">
        <v>25</v>
      </c>
      <c r="G86" s="245">
        <v>25</v>
      </c>
      <c r="H86" s="245">
        <v>25</v>
      </c>
      <c r="I86" s="205"/>
      <c r="J86" s="453"/>
      <c r="K86" s="454"/>
      <c r="L86" s="454"/>
      <c r="M86" s="454"/>
      <c r="N86" s="455"/>
    </row>
    <row r="87" spans="1:14">
      <c r="B87" s="468"/>
      <c r="C87" s="153"/>
      <c r="D87" s="288" t="s">
        <v>558</v>
      </c>
      <c r="E87" s="328">
        <v>30</v>
      </c>
      <c r="F87" s="328">
        <v>35</v>
      </c>
      <c r="G87" s="328">
        <v>45</v>
      </c>
      <c r="H87" s="328">
        <v>50</v>
      </c>
      <c r="I87" s="205"/>
      <c r="J87" s="453"/>
      <c r="K87" s="454"/>
      <c r="L87" s="454"/>
      <c r="M87" s="454"/>
      <c r="N87" s="455"/>
    </row>
    <row r="88" spans="1:14">
      <c r="B88" s="468"/>
      <c r="C88" s="153"/>
      <c r="D88" s="269" t="s">
        <v>40</v>
      </c>
      <c r="E88" s="108">
        <v>0.8</v>
      </c>
      <c r="F88" s="108">
        <v>1.3</v>
      </c>
      <c r="G88" s="108">
        <v>1.3</v>
      </c>
      <c r="H88" s="108">
        <v>1.3</v>
      </c>
      <c r="I88" s="205"/>
      <c r="J88" s="453"/>
      <c r="K88" s="454"/>
      <c r="L88" s="454"/>
      <c r="M88" s="454"/>
      <c r="N88" s="455"/>
    </row>
    <row r="89" spans="1:14">
      <c r="B89" s="468"/>
      <c r="C89" s="153"/>
      <c r="D89" s="269" t="s">
        <v>58</v>
      </c>
      <c r="E89" s="245">
        <v>0.5</v>
      </c>
      <c r="F89" s="245">
        <v>1</v>
      </c>
      <c r="G89" s="245">
        <v>2</v>
      </c>
      <c r="H89" s="245">
        <v>2</v>
      </c>
      <c r="I89" s="205"/>
      <c r="J89" s="453"/>
      <c r="K89" s="454"/>
      <c r="L89" s="454"/>
      <c r="M89" s="454"/>
      <c r="N89" s="455"/>
    </row>
    <row r="90" spans="1:14">
      <c r="B90" s="468"/>
      <c r="C90" s="153"/>
      <c r="D90" s="269" t="s">
        <v>36</v>
      </c>
      <c r="E90" s="245">
        <v>1.2</v>
      </c>
      <c r="F90" s="245">
        <v>1.5</v>
      </c>
      <c r="G90" s="245">
        <v>2</v>
      </c>
      <c r="H90" s="245">
        <v>2</v>
      </c>
      <c r="I90" s="205"/>
      <c r="J90" s="453"/>
      <c r="K90" s="454"/>
      <c r="L90" s="454"/>
      <c r="M90" s="454"/>
      <c r="N90" s="455"/>
    </row>
    <row r="91" spans="1:14">
      <c r="B91" s="468"/>
      <c r="C91" s="153"/>
      <c r="D91" s="291" t="s">
        <v>311</v>
      </c>
      <c r="E91" s="216">
        <v>3</v>
      </c>
      <c r="F91" s="216">
        <v>5</v>
      </c>
      <c r="G91" s="216">
        <v>7</v>
      </c>
      <c r="H91" s="216">
        <v>9</v>
      </c>
      <c r="I91" s="205"/>
      <c r="J91" s="453"/>
      <c r="K91" s="454"/>
      <c r="L91" s="454"/>
      <c r="M91" s="454"/>
      <c r="N91" s="455"/>
    </row>
    <row r="92" spans="1:14">
      <c r="B92" s="468"/>
      <c r="C92" s="153"/>
      <c r="D92" s="111"/>
      <c r="E92" s="108"/>
      <c r="F92" s="108"/>
      <c r="G92" s="108"/>
      <c r="H92" s="108"/>
      <c r="I92" s="205"/>
      <c r="J92" s="453"/>
      <c r="K92" s="454"/>
      <c r="L92" s="454"/>
      <c r="M92" s="454"/>
      <c r="N92" s="455"/>
    </row>
    <row r="93" spans="1:14">
      <c r="B93" s="468"/>
      <c r="C93" s="153"/>
      <c r="D93" s="111"/>
      <c r="E93" s="108"/>
      <c r="F93" s="108"/>
      <c r="G93" s="108"/>
      <c r="H93" s="108"/>
      <c r="I93" s="205"/>
      <c r="J93" s="453"/>
      <c r="K93" s="454"/>
      <c r="L93" s="454"/>
      <c r="M93" s="454"/>
      <c r="N93" s="455"/>
    </row>
    <row r="94" spans="1:14">
      <c r="B94" s="468"/>
      <c r="C94" s="153"/>
      <c r="D94" s="111"/>
      <c r="E94" s="108"/>
      <c r="F94" s="108"/>
      <c r="G94" s="108"/>
      <c r="H94" s="108"/>
      <c r="I94" s="205"/>
      <c r="J94" s="453"/>
      <c r="K94" s="454"/>
      <c r="L94" s="454"/>
      <c r="M94" s="454"/>
      <c r="N94" s="455"/>
    </row>
    <row r="95" spans="1:14">
      <c r="B95" s="468"/>
      <c r="C95" s="153"/>
      <c r="D95" s="111"/>
      <c r="E95" s="108"/>
      <c r="F95" s="108"/>
      <c r="G95" s="108"/>
      <c r="H95" s="108"/>
      <c r="I95" s="205"/>
      <c r="J95" s="453"/>
      <c r="K95" s="454"/>
      <c r="L95" s="454"/>
      <c r="M95" s="454"/>
      <c r="N95" s="455"/>
    </row>
    <row r="96" spans="1:14">
      <c r="B96" s="468"/>
      <c r="C96" s="153"/>
      <c r="D96" s="111"/>
      <c r="E96" s="108"/>
      <c r="F96" s="108"/>
      <c r="G96" s="108"/>
      <c r="H96" s="108"/>
      <c r="I96" s="205"/>
      <c r="J96" s="453"/>
      <c r="K96" s="454"/>
      <c r="L96" s="454"/>
      <c r="M96" s="454"/>
      <c r="N96" s="455"/>
    </row>
    <row r="97" spans="1:14">
      <c r="B97" s="468"/>
      <c r="C97" s="153"/>
      <c r="D97" s="111"/>
      <c r="E97" s="108"/>
      <c r="F97" s="108"/>
      <c r="G97" s="108"/>
      <c r="H97" s="108"/>
      <c r="I97" s="205"/>
      <c r="J97" s="453"/>
      <c r="K97" s="454"/>
      <c r="L97" s="454"/>
      <c r="M97" s="454"/>
      <c r="N97" s="455"/>
    </row>
    <row r="98" spans="1:14">
      <c r="B98" s="468"/>
      <c r="C98" s="153"/>
      <c r="D98" s="111"/>
      <c r="E98" s="108"/>
      <c r="F98" s="108"/>
      <c r="G98" s="108"/>
      <c r="H98" s="108"/>
      <c r="I98" s="205"/>
      <c r="J98" s="453"/>
      <c r="K98" s="454"/>
      <c r="L98" s="454"/>
      <c r="M98" s="454"/>
      <c r="N98" s="455"/>
    </row>
    <row r="99" spans="1:14">
      <c r="B99" s="468"/>
      <c r="C99" s="153"/>
      <c r="D99" s="111"/>
      <c r="E99" s="108"/>
      <c r="F99" s="108"/>
      <c r="G99" s="108"/>
      <c r="H99" s="108"/>
      <c r="I99" s="205"/>
      <c r="J99" s="453"/>
      <c r="K99" s="454"/>
      <c r="L99" s="454"/>
      <c r="M99" s="454"/>
      <c r="N99" s="455"/>
    </row>
    <row r="100" spans="1:14">
      <c r="B100" s="468"/>
      <c r="C100" s="153"/>
      <c r="D100" s="111"/>
      <c r="E100" s="108"/>
      <c r="F100" s="108"/>
      <c r="G100" s="108"/>
      <c r="H100" s="108"/>
      <c r="I100" s="205"/>
      <c r="J100" s="453"/>
      <c r="K100" s="454"/>
      <c r="L100" s="454"/>
      <c r="M100" s="454"/>
      <c r="N100" s="455"/>
    </row>
    <row r="101" spans="1:14">
      <c r="B101" s="468"/>
      <c r="C101" s="153"/>
      <c r="D101" s="111"/>
      <c r="E101" s="108"/>
      <c r="F101" s="108"/>
      <c r="G101" s="108"/>
      <c r="H101" s="108"/>
      <c r="I101" s="205"/>
      <c r="J101" s="453"/>
      <c r="K101" s="454"/>
      <c r="L101" s="454"/>
      <c r="M101" s="454"/>
      <c r="N101" s="455"/>
    </row>
    <row r="102" spans="1:14">
      <c r="B102" s="468"/>
      <c r="C102" s="153"/>
      <c r="D102" s="111"/>
      <c r="E102" s="108"/>
      <c r="F102" s="108"/>
      <c r="G102" s="108"/>
      <c r="H102" s="108"/>
      <c r="I102" s="205"/>
      <c r="J102" s="453"/>
      <c r="K102" s="454"/>
      <c r="L102" s="454"/>
      <c r="M102" s="454"/>
      <c r="N102" s="455"/>
    </row>
    <row r="103" spans="1:14">
      <c r="B103" s="468"/>
      <c r="C103" s="153"/>
      <c r="D103" s="111"/>
      <c r="E103" s="108"/>
      <c r="F103" s="108"/>
      <c r="G103" s="108"/>
      <c r="H103" s="108"/>
      <c r="I103" s="205"/>
      <c r="J103" s="453"/>
      <c r="K103" s="454"/>
      <c r="L103" s="454"/>
      <c r="M103" s="454"/>
      <c r="N103" s="455"/>
    </row>
    <row r="104" spans="1:14">
      <c r="B104" s="469"/>
      <c r="C104" s="153"/>
      <c r="D104" s="111"/>
      <c r="E104" s="108"/>
      <c r="F104" s="108"/>
      <c r="G104" s="108"/>
      <c r="H104" s="108"/>
      <c r="I104" s="205"/>
      <c r="J104" s="456"/>
      <c r="K104" s="457"/>
      <c r="L104" s="457"/>
      <c r="M104" s="457"/>
      <c r="N104" s="458"/>
    </row>
    <row r="105" spans="1:14">
      <c r="B105" s="294"/>
      <c r="C105" s="153"/>
      <c r="D105" s="323"/>
      <c r="E105" s="324"/>
      <c r="F105" s="324"/>
      <c r="G105" s="324"/>
      <c r="H105" s="324"/>
      <c r="I105" s="205"/>
      <c r="J105" s="294"/>
      <c r="K105" s="294"/>
      <c r="L105" s="294"/>
      <c r="M105" s="294"/>
      <c r="N105" s="294"/>
    </row>
    <row r="106" spans="1:14">
      <c r="B106" s="294"/>
      <c r="C106" s="153"/>
      <c r="D106" s="323"/>
      <c r="E106" s="324"/>
      <c r="F106" s="324"/>
      <c r="G106" s="324"/>
      <c r="H106" s="324"/>
      <c r="I106" s="205"/>
      <c r="J106" s="294"/>
      <c r="K106" s="294"/>
      <c r="L106" s="294"/>
      <c r="M106" s="294"/>
      <c r="N106" s="294"/>
    </row>
    <row r="107" spans="1:14">
      <c r="A107" s="448" t="s">
        <v>98</v>
      </c>
      <c r="B107" s="459" t="s">
        <v>99</v>
      </c>
      <c r="C107" s="232"/>
      <c r="D107" s="459" t="s">
        <v>32</v>
      </c>
      <c r="E107" s="448" t="s">
        <v>303</v>
      </c>
      <c r="F107" s="448" t="s">
        <v>304</v>
      </c>
      <c r="G107" s="463" t="s">
        <v>305</v>
      </c>
      <c r="H107" s="448" t="s">
        <v>306</v>
      </c>
      <c r="J107" s="448" t="s">
        <v>33</v>
      </c>
      <c r="K107" s="448"/>
      <c r="L107" s="448"/>
      <c r="M107" s="448"/>
      <c r="N107" s="448"/>
    </row>
    <row r="108" spans="1:14">
      <c r="A108" s="449"/>
      <c r="B108" s="460"/>
      <c r="C108" s="232"/>
      <c r="D108" s="461"/>
      <c r="E108" s="462"/>
      <c r="F108" s="462"/>
      <c r="G108" s="466"/>
      <c r="H108" s="462"/>
      <c r="J108" s="449"/>
      <c r="K108" s="449"/>
      <c r="L108" s="449"/>
      <c r="M108" s="449"/>
      <c r="N108" s="449"/>
    </row>
    <row r="109" spans="1:14">
      <c r="A109" s="186" t="s">
        <v>181</v>
      </c>
      <c r="B109" s="467" t="s">
        <v>575</v>
      </c>
      <c r="C109" s="183"/>
      <c r="D109" s="317" t="s">
        <v>346</v>
      </c>
      <c r="E109" s="321">
        <v>100</v>
      </c>
      <c r="F109" s="321">
        <v>105</v>
      </c>
      <c r="G109" s="321">
        <v>135</v>
      </c>
      <c r="H109" s="318">
        <v>145</v>
      </c>
      <c r="I109" s="204"/>
      <c r="J109" s="450" t="s">
        <v>577</v>
      </c>
      <c r="K109" s="451"/>
      <c r="L109" s="451"/>
      <c r="M109" s="451"/>
      <c r="N109" s="452"/>
    </row>
    <row r="110" spans="1:14">
      <c r="B110" s="468"/>
      <c r="C110" s="153"/>
      <c r="D110" s="173" t="s">
        <v>570</v>
      </c>
      <c r="E110" s="322">
        <v>120</v>
      </c>
      <c r="F110" s="322">
        <v>130</v>
      </c>
      <c r="G110" s="322">
        <v>165</v>
      </c>
      <c r="H110" s="319">
        <v>175</v>
      </c>
      <c r="I110" s="205"/>
      <c r="J110" s="453"/>
      <c r="K110" s="454"/>
      <c r="L110" s="454"/>
      <c r="M110" s="454"/>
      <c r="N110" s="455"/>
    </row>
    <row r="111" spans="1:14">
      <c r="B111" s="468"/>
      <c r="C111" s="153"/>
      <c r="D111" s="291" t="s">
        <v>43</v>
      </c>
      <c r="E111" s="216" t="s">
        <v>41</v>
      </c>
      <c r="F111" s="216" t="s">
        <v>41</v>
      </c>
      <c r="G111" s="216" t="s">
        <v>41</v>
      </c>
      <c r="H111" s="216" t="s">
        <v>41</v>
      </c>
      <c r="I111" s="205"/>
      <c r="J111" s="453"/>
      <c r="K111" s="454"/>
      <c r="L111" s="454"/>
      <c r="M111" s="454"/>
      <c r="N111" s="455"/>
    </row>
    <row r="112" spans="1:14">
      <c r="B112" s="468"/>
      <c r="C112" s="153"/>
      <c r="D112" s="291" t="s">
        <v>124</v>
      </c>
      <c r="E112" s="216">
        <v>0.1</v>
      </c>
      <c r="F112" s="216">
        <v>0.1</v>
      </c>
      <c r="G112" s="216">
        <v>0.1</v>
      </c>
      <c r="H112" s="216">
        <v>0.1</v>
      </c>
      <c r="I112" s="205"/>
      <c r="J112" s="453"/>
      <c r="K112" s="454"/>
      <c r="L112" s="454"/>
      <c r="M112" s="454"/>
      <c r="N112" s="455"/>
    </row>
    <row r="113" spans="2:14">
      <c r="B113" s="468"/>
      <c r="C113" s="153"/>
      <c r="D113" s="291" t="s">
        <v>36</v>
      </c>
      <c r="E113" s="216">
        <v>1.2</v>
      </c>
      <c r="F113" s="216">
        <v>1.5</v>
      </c>
      <c r="G113" s="216">
        <v>2</v>
      </c>
      <c r="H113" s="216">
        <v>2</v>
      </c>
      <c r="I113" s="205"/>
      <c r="J113" s="453"/>
      <c r="K113" s="454"/>
      <c r="L113" s="454"/>
      <c r="M113" s="454"/>
      <c r="N113" s="455"/>
    </row>
    <row r="114" spans="2:14">
      <c r="B114" s="468"/>
      <c r="C114" s="153"/>
      <c r="D114" s="269" t="s">
        <v>40</v>
      </c>
      <c r="E114" s="108">
        <v>0.8</v>
      </c>
      <c r="F114" s="108">
        <v>1.3</v>
      </c>
      <c r="G114" s="108">
        <v>1.3</v>
      </c>
      <c r="H114" s="108">
        <v>1.3</v>
      </c>
      <c r="I114" s="205"/>
      <c r="J114" s="453"/>
      <c r="K114" s="454"/>
      <c r="L114" s="454"/>
      <c r="M114" s="454"/>
      <c r="N114" s="455"/>
    </row>
    <row r="115" spans="2:14">
      <c r="B115" s="468"/>
      <c r="C115" s="153"/>
      <c r="D115" s="291" t="s">
        <v>130</v>
      </c>
      <c r="E115" s="216">
        <v>25</v>
      </c>
      <c r="F115" s="216">
        <v>25</v>
      </c>
      <c r="G115" s="216">
        <v>25</v>
      </c>
      <c r="H115" s="216">
        <v>25</v>
      </c>
      <c r="I115" s="205"/>
      <c r="J115" s="453"/>
      <c r="K115" s="454"/>
      <c r="L115" s="454"/>
      <c r="M115" s="454"/>
      <c r="N115" s="455"/>
    </row>
    <row r="116" spans="2:14">
      <c r="B116" s="468"/>
      <c r="C116" s="153"/>
      <c r="D116" s="291" t="s">
        <v>576</v>
      </c>
      <c r="E116" s="216">
        <v>25</v>
      </c>
      <c r="F116" s="216">
        <v>25</v>
      </c>
      <c r="G116" s="216">
        <v>25</v>
      </c>
      <c r="H116" s="216">
        <v>25</v>
      </c>
      <c r="I116" s="205"/>
      <c r="J116" s="453"/>
      <c r="K116" s="454"/>
      <c r="L116" s="454"/>
      <c r="M116" s="454"/>
      <c r="N116" s="455"/>
    </row>
    <row r="117" spans="2:14">
      <c r="B117" s="468"/>
      <c r="C117" s="153"/>
      <c r="D117" s="291" t="s">
        <v>131</v>
      </c>
      <c r="E117" s="216">
        <v>2</v>
      </c>
      <c r="F117" s="216">
        <v>3</v>
      </c>
      <c r="G117" s="216">
        <v>4</v>
      </c>
      <c r="H117" s="216">
        <v>6</v>
      </c>
      <c r="I117" s="205"/>
      <c r="J117" s="453"/>
      <c r="K117" s="454"/>
      <c r="L117" s="454"/>
      <c r="M117" s="454"/>
      <c r="N117" s="455"/>
    </row>
    <row r="118" spans="2:14">
      <c r="B118" s="468"/>
      <c r="C118" s="153"/>
      <c r="D118" s="111" t="s">
        <v>563</v>
      </c>
      <c r="E118" s="108">
        <v>0.1</v>
      </c>
      <c r="F118" s="108">
        <v>0.1</v>
      </c>
      <c r="G118" s="108">
        <v>0.1</v>
      </c>
      <c r="H118" s="108">
        <v>0.1</v>
      </c>
      <c r="I118" s="205"/>
      <c r="J118" s="453"/>
      <c r="K118" s="454"/>
      <c r="L118" s="454"/>
      <c r="M118" s="454"/>
      <c r="N118" s="455"/>
    </row>
    <row r="119" spans="2:14">
      <c r="B119" s="468"/>
      <c r="C119" s="153"/>
      <c r="D119" s="111"/>
      <c r="E119" s="108"/>
      <c r="F119" s="108"/>
      <c r="G119" s="108"/>
      <c r="H119" s="108"/>
      <c r="I119" s="205"/>
      <c r="J119" s="453"/>
      <c r="K119" s="454"/>
      <c r="L119" s="454"/>
      <c r="M119" s="454"/>
      <c r="N119" s="455"/>
    </row>
    <row r="120" spans="2:14">
      <c r="B120" s="468"/>
      <c r="C120" s="153"/>
      <c r="D120" s="111"/>
      <c r="E120" s="108"/>
      <c r="F120" s="108"/>
      <c r="G120" s="108"/>
      <c r="H120" s="108"/>
      <c r="I120" s="205"/>
      <c r="J120" s="453"/>
      <c r="K120" s="454"/>
      <c r="L120" s="454"/>
      <c r="M120" s="454"/>
      <c r="N120" s="455"/>
    </row>
    <row r="121" spans="2:14">
      <c r="B121" s="468"/>
      <c r="C121" s="153"/>
      <c r="D121" s="111"/>
      <c r="E121" s="108"/>
      <c r="F121" s="108"/>
      <c r="G121" s="108"/>
      <c r="H121" s="108"/>
      <c r="I121" s="205"/>
      <c r="J121" s="453"/>
      <c r="K121" s="454"/>
      <c r="L121" s="454"/>
      <c r="M121" s="454"/>
      <c r="N121" s="455"/>
    </row>
    <row r="122" spans="2:14">
      <c r="B122" s="468"/>
      <c r="C122" s="153"/>
      <c r="D122" s="111"/>
      <c r="E122" s="108"/>
      <c r="F122" s="108"/>
      <c r="G122" s="108"/>
      <c r="H122" s="108"/>
      <c r="I122" s="205"/>
      <c r="J122" s="453"/>
      <c r="K122" s="454"/>
      <c r="L122" s="454"/>
      <c r="M122" s="454"/>
      <c r="N122" s="455"/>
    </row>
    <row r="123" spans="2:14">
      <c r="B123" s="468"/>
      <c r="C123" s="153"/>
      <c r="D123" s="111"/>
      <c r="E123" s="108"/>
      <c r="F123" s="108"/>
      <c r="G123" s="108"/>
      <c r="H123" s="108"/>
      <c r="I123" s="205"/>
      <c r="J123" s="453"/>
      <c r="K123" s="454"/>
      <c r="L123" s="454"/>
      <c r="M123" s="454"/>
      <c r="N123" s="455"/>
    </row>
    <row r="124" spans="2:14">
      <c r="B124" s="468"/>
      <c r="C124" s="153"/>
      <c r="D124" s="111"/>
      <c r="E124" s="108"/>
      <c r="F124" s="108"/>
      <c r="G124" s="108"/>
      <c r="H124" s="108"/>
      <c r="I124" s="205"/>
      <c r="J124" s="453"/>
      <c r="K124" s="454"/>
      <c r="L124" s="454"/>
      <c r="M124" s="454"/>
      <c r="N124" s="455"/>
    </row>
    <row r="125" spans="2:14">
      <c r="B125" s="468"/>
      <c r="C125" s="153"/>
      <c r="D125" s="111"/>
      <c r="E125" s="108"/>
      <c r="F125" s="108"/>
      <c r="G125" s="108"/>
      <c r="H125" s="108"/>
      <c r="I125" s="205"/>
      <c r="J125" s="453"/>
      <c r="K125" s="454"/>
      <c r="L125" s="454"/>
      <c r="M125" s="454"/>
      <c r="N125" s="455"/>
    </row>
    <row r="126" spans="2:14">
      <c r="B126" s="468"/>
      <c r="C126" s="153"/>
      <c r="D126" s="111"/>
      <c r="E126" s="108"/>
      <c r="F126" s="108"/>
      <c r="G126" s="108"/>
      <c r="H126" s="108"/>
      <c r="I126" s="205"/>
      <c r="J126" s="453"/>
      <c r="K126" s="454"/>
      <c r="L126" s="454"/>
      <c r="M126" s="454"/>
      <c r="N126" s="455"/>
    </row>
    <row r="127" spans="2:14">
      <c r="B127" s="468"/>
      <c r="C127" s="153"/>
      <c r="D127" s="111"/>
      <c r="E127" s="108"/>
      <c r="F127" s="108"/>
      <c r="G127" s="108"/>
      <c r="H127" s="108"/>
      <c r="I127" s="205"/>
      <c r="J127" s="453"/>
      <c r="K127" s="454"/>
      <c r="L127" s="454"/>
      <c r="M127" s="454"/>
      <c r="N127" s="455"/>
    </row>
    <row r="128" spans="2:14">
      <c r="B128" s="468"/>
      <c r="C128" s="153"/>
      <c r="D128" s="111"/>
      <c r="E128" s="108"/>
      <c r="F128" s="108"/>
      <c r="G128" s="108"/>
      <c r="H128" s="108"/>
      <c r="I128" s="205"/>
      <c r="J128" s="453"/>
      <c r="K128" s="454"/>
      <c r="L128" s="454"/>
      <c r="M128" s="454"/>
      <c r="N128" s="455"/>
    </row>
    <row r="129" spans="1:14">
      <c r="B129" s="469"/>
      <c r="C129" s="153"/>
      <c r="D129" s="111"/>
      <c r="E129" s="108"/>
      <c r="F129" s="108"/>
      <c r="G129" s="108"/>
      <c r="H129" s="108"/>
      <c r="I129" s="205"/>
      <c r="J129" s="456"/>
      <c r="K129" s="457"/>
      <c r="L129" s="457"/>
      <c r="M129" s="457"/>
      <c r="N129" s="458"/>
    </row>
    <row r="130" spans="1:14">
      <c r="B130" s="294"/>
      <c r="C130" s="153"/>
      <c r="D130" s="323"/>
      <c r="E130" s="324"/>
      <c r="F130" s="324"/>
      <c r="G130" s="324"/>
      <c r="H130" s="324"/>
      <c r="I130" s="205"/>
      <c r="J130" s="294"/>
      <c r="K130" s="294"/>
      <c r="L130" s="294"/>
      <c r="M130" s="294"/>
      <c r="N130" s="294"/>
    </row>
    <row r="131" spans="1:14">
      <c r="B131" s="294"/>
      <c r="C131" s="153"/>
      <c r="D131" s="323"/>
      <c r="E131" s="324"/>
      <c r="F131" s="324"/>
      <c r="G131" s="324"/>
      <c r="H131" s="324"/>
      <c r="I131" s="205"/>
      <c r="J131" s="294"/>
      <c r="K131" s="294"/>
      <c r="L131" s="294"/>
      <c r="M131" s="294"/>
      <c r="N131" s="294"/>
    </row>
    <row r="132" spans="1:14">
      <c r="A132" s="448" t="s">
        <v>98</v>
      </c>
      <c r="B132" s="459" t="s">
        <v>99</v>
      </c>
      <c r="C132" s="232"/>
      <c r="D132" s="459" t="s">
        <v>32</v>
      </c>
      <c r="E132" s="448" t="s">
        <v>303</v>
      </c>
      <c r="F132" s="448" t="s">
        <v>304</v>
      </c>
      <c r="G132" s="463" t="s">
        <v>305</v>
      </c>
      <c r="H132" s="448" t="s">
        <v>306</v>
      </c>
      <c r="J132" s="448" t="s">
        <v>33</v>
      </c>
      <c r="K132" s="448"/>
      <c r="L132" s="448"/>
      <c r="M132" s="448"/>
      <c r="N132" s="448"/>
    </row>
    <row r="133" spans="1:14">
      <c r="A133" s="449"/>
      <c r="B133" s="460"/>
      <c r="C133" s="232"/>
      <c r="D133" s="461"/>
      <c r="E133" s="462"/>
      <c r="F133" s="462"/>
      <c r="G133" s="466"/>
      <c r="H133" s="462"/>
      <c r="J133" s="449"/>
      <c r="K133" s="449"/>
      <c r="L133" s="449"/>
      <c r="M133" s="449"/>
      <c r="N133" s="449"/>
    </row>
    <row r="134" spans="1:14">
      <c r="A134" s="186" t="s">
        <v>182</v>
      </c>
      <c r="B134" s="467" t="s">
        <v>578</v>
      </c>
      <c r="C134" s="183"/>
      <c r="D134" s="317" t="s">
        <v>346</v>
      </c>
      <c r="E134" s="321">
        <v>100</v>
      </c>
      <c r="F134" s="321">
        <v>105</v>
      </c>
      <c r="G134" s="321">
        <v>135</v>
      </c>
      <c r="H134" s="318">
        <v>145</v>
      </c>
      <c r="I134" s="204"/>
      <c r="J134" s="450" t="s">
        <v>579</v>
      </c>
      <c r="K134" s="451"/>
      <c r="L134" s="451"/>
      <c r="M134" s="451"/>
      <c r="N134" s="452"/>
    </row>
    <row r="135" spans="1:14">
      <c r="B135" s="468"/>
      <c r="C135" s="153"/>
      <c r="D135" s="291" t="s">
        <v>43</v>
      </c>
      <c r="E135" s="216" t="s">
        <v>41</v>
      </c>
      <c r="F135" s="216" t="s">
        <v>41</v>
      </c>
      <c r="G135" s="216" t="s">
        <v>41</v>
      </c>
      <c r="H135" s="216" t="s">
        <v>41</v>
      </c>
      <c r="I135" s="205"/>
      <c r="J135" s="453"/>
      <c r="K135" s="454"/>
      <c r="L135" s="454"/>
      <c r="M135" s="454"/>
      <c r="N135" s="455"/>
    </row>
    <row r="136" spans="1:14">
      <c r="B136" s="468"/>
      <c r="C136" s="153"/>
      <c r="D136" s="291" t="s">
        <v>36</v>
      </c>
      <c r="E136" s="216">
        <v>1.2</v>
      </c>
      <c r="F136" s="216">
        <v>1.5</v>
      </c>
      <c r="G136" s="216">
        <v>2</v>
      </c>
      <c r="H136" s="216">
        <v>2</v>
      </c>
      <c r="I136" s="205"/>
      <c r="J136" s="453"/>
      <c r="K136" s="454"/>
      <c r="L136" s="454"/>
      <c r="M136" s="454"/>
      <c r="N136" s="455"/>
    </row>
    <row r="137" spans="1:14">
      <c r="B137" s="468"/>
      <c r="C137" s="153"/>
      <c r="D137" s="269" t="s">
        <v>40</v>
      </c>
      <c r="E137" s="108">
        <v>0.8</v>
      </c>
      <c r="F137" s="108">
        <v>1.3</v>
      </c>
      <c r="G137" s="108">
        <v>1.3</v>
      </c>
      <c r="H137" s="108">
        <v>1.3</v>
      </c>
      <c r="I137" s="205"/>
      <c r="J137" s="453"/>
      <c r="K137" s="454"/>
      <c r="L137" s="454"/>
      <c r="M137" s="454"/>
      <c r="N137" s="455"/>
    </row>
    <row r="138" spans="1:14">
      <c r="B138" s="468"/>
      <c r="C138" s="153"/>
      <c r="D138" s="291" t="s">
        <v>45</v>
      </c>
      <c r="E138" s="216">
        <v>0.7</v>
      </c>
      <c r="F138" s="216">
        <v>1.1000000000000001</v>
      </c>
      <c r="G138" s="216">
        <v>1.1000000000000001</v>
      </c>
      <c r="H138" s="216">
        <v>1.1000000000000001</v>
      </c>
      <c r="I138" s="205"/>
      <c r="J138" s="453"/>
      <c r="K138" s="454"/>
      <c r="L138" s="454"/>
      <c r="M138" s="454"/>
      <c r="N138" s="455"/>
    </row>
    <row r="139" spans="1:14">
      <c r="B139" s="468"/>
      <c r="C139" s="153"/>
      <c r="D139" s="291" t="s">
        <v>131</v>
      </c>
      <c r="E139" s="216">
        <v>2</v>
      </c>
      <c r="F139" s="216">
        <v>3</v>
      </c>
      <c r="G139" s="216">
        <v>4</v>
      </c>
      <c r="H139" s="216">
        <v>6</v>
      </c>
      <c r="I139" s="205"/>
      <c r="J139" s="453"/>
      <c r="K139" s="454"/>
      <c r="L139" s="454"/>
      <c r="M139" s="454"/>
      <c r="N139" s="455"/>
    </row>
    <row r="140" spans="1:14">
      <c r="B140" s="468"/>
      <c r="C140" s="153"/>
      <c r="D140" s="111" t="s">
        <v>563</v>
      </c>
      <c r="E140" s="108">
        <v>0.1</v>
      </c>
      <c r="F140" s="108">
        <v>0.1</v>
      </c>
      <c r="G140" s="108">
        <v>0.1</v>
      </c>
      <c r="H140" s="108">
        <v>0.1</v>
      </c>
      <c r="I140" s="205"/>
      <c r="J140" s="453"/>
      <c r="K140" s="454"/>
      <c r="L140" s="454"/>
      <c r="M140" s="454"/>
      <c r="N140" s="455"/>
    </row>
    <row r="141" spans="1:14">
      <c r="B141" s="468"/>
      <c r="C141" s="153"/>
      <c r="D141" s="291"/>
      <c r="E141" s="216"/>
      <c r="F141" s="216"/>
      <c r="G141" s="216"/>
      <c r="H141" s="216"/>
      <c r="I141" s="205"/>
      <c r="J141" s="453"/>
      <c r="K141" s="454"/>
      <c r="L141" s="454"/>
      <c r="M141" s="454"/>
      <c r="N141" s="455"/>
    </row>
    <row r="142" spans="1:14">
      <c r="B142" s="468"/>
      <c r="C142" s="153"/>
      <c r="D142" s="291"/>
      <c r="E142" s="216"/>
      <c r="F142" s="216"/>
      <c r="G142" s="216"/>
      <c r="H142" s="216"/>
      <c r="I142" s="205"/>
      <c r="J142" s="453"/>
      <c r="K142" s="454"/>
      <c r="L142" s="454"/>
      <c r="M142" s="454"/>
      <c r="N142" s="455"/>
    </row>
    <row r="143" spans="1:14">
      <c r="B143" s="468"/>
      <c r="C143" s="153"/>
      <c r="D143" s="291"/>
      <c r="E143" s="216"/>
      <c r="F143" s="216"/>
      <c r="G143" s="216"/>
      <c r="H143" s="216"/>
      <c r="I143" s="205"/>
      <c r="J143" s="453"/>
      <c r="K143" s="454"/>
      <c r="L143" s="454"/>
      <c r="M143" s="454"/>
      <c r="N143" s="455"/>
    </row>
    <row r="144" spans="1:14">
      <c r="B144" s="468"/>
      <c r="C144" s="153"/>
      <c r="D144" s="111"/>
      <c r="E144" s="108"/>
      <c r="F144" s="108"/>
      <c r="G144" s="108"/>
      <c r="H144" s="108"/>
      <c r="I144" s="205"/>
      <c r="J144" s="453"/>
      <c r="K144" s="454"/>
      <c r="L144" s="454"/>
      <c r="M144" s="454"/>
      <c r="N144" s="455"/>
    </row>
    <row r="145" spans="1:14">
      <c r="B145" s="468"/>
      <c r="C145" s="153"/>
      <c r="D145" s="111"/>
      <c r="E145" s="108"/>
      <c r="F145" s="108"/>
      <c r="G145" s="108"/>
      <c r="H145" s="108"/>
      <c r="I145" s="205"/>
      <c r="J145" s="453"/>
      <c r="K145" s="454"/>
      <c r="L145" s="454"/>
      <c r="M145" s="454"/>
      <c r="N145" s="455"/>
    </row>
    <row r="146" spans="1:14">
      <c r="B146" s="468"/>
      <c r="C146" s="153"/>
      <c r="D146" s="111"/>
      <c r="E146" s="108"/>
      <c r="F146" s="108"/>
      <c r="G146" s="108"/>
      <c r="H146" s="108"/>
      <c r="I146" s="205"/>
      <c r="J146" s="453"/>
      <c r="K146" s="454"/>
      <c r="L146" s="454"/>
      <c r="M146" s="454"/>
      <c r="N146" s="455"/>
    </row>
    <row r="147" spans="1:14">
      <c r="B147" s="468"/>
      <c r="C147" s="153"/>
      <c r="D147" s="111"/>
      <c r="E147" s="108"/>
      <c r="F147" s="108"/>
      <c r="G147" s="108"/>
      <c r="H147" s="108"/>
      <c r="I147" s="205"/>
      <c r="J147" s="453"/>
      <c r="K147" s="454"/>
      <c r="L147" s="454"/>
      <c r="M147" s="454"/>
      <c r="N147" s="455"/>
    </row>
    <row r="148" spans="1:14">
      <c r="B148" s="468"/>
      <c r="C148" s="153"/>
      <c r="D148" s="111"/>
      <c r="E148" s="108"/>
      <c r="F148" s="108"/>
      <c r="G148" s="108"/>
      <c r="H148" s="108"/>
      <c r="I148" s="205"/>
      <c r="J148" s="453"/>
      <c r="K148" s="454"/>
      <c r="L148" s="454"/>
      <c r="M148" s="454"/>
      <c r="N148" s="455"/>
    </row>
    <row r="149" spans="1:14">
      <c r="B149" s="468"/>
      <c r="C149" s="153"/>
      <c r="D149" s="111"/>
      <c r="E149" s="108"/>
      <c r="F149" s="108"/>
      <c r="G149" s="108"/>
      <c r="H149" s="108"/>
      <c r="I149" s="205"/>
      <c r="J149" s="453"/>
      <c r="K149" s="454"/>
      <c r="L149" s="454"/>
      <c r="M149" s="454"/>
      <c r="N149" s="455"/>
    </row>
    <row r="150" spans="1:14">
      <c r="B150" s="468"/>
      <c r="C150" s="153"/>
      <c r="D150" s="111"/>
      <c r="E150" s="108"/>
      <c r="F150" s="108"/>
      <c r="G150" s="108"/>
      <c r="H150" s="108"/>
      <c r="I150" s="205"/>
      <c r="J150" s="453"/>
      <c r="K150" s="454"/>
      <c r="L150" s="454"/>
      <c r="M150" s="454"/>
      <c r="N150" s="455"/>
    </row>
    <row r="151" spans="1:14">
      <c r="B151" s="468"/>
      <c r="C151" s="153"/>
      <c r="D151" s="111"/>
      <c r="E151" s="108"/>
      <c r="F151" s="108"/>
      <c r="G151" s="108"/>
      <c r="H151" s="108"/>
      <c r="I151" s="205"/>
      <c r="J151" s="453"/>
      <c r="K151" s="454"/>
      <c r="L151" s="454"/>
      <c r="M151" s="454"/>
      <c r="N151" s="455"/>
    </row>
    <row r="152" spans="1:14">
      <c r="B152" s="468"/>
      <c r="C152" s="153"/>
      <c r="D152" s="111"/>
      <c r="E152" s="108"/>
      <c r="F152" s="108"/>
      <c r="G152" s="108"/>
      <c r="H152" s="108"/>
      <c r="I152" s="205"/>
      <c r="J152" s="453"/>
      <c r="K152" s="454"/>
      <c r="L152" s="454"/>
      <c r="M152" s="454"/>
      <c r="N152" s="455"/>
    </row>
    <row r="153" spans="1:14">
      <c r="B153" s="468"/>
      <c r="C153" s="153"/>
      <c r="D153" s="111"/>
      <c r="E153" s="108"/>
      <c r="F153" s="108"/>
      <c r="G153" s="108"/>
      <c r="H153" s="108"/>
      <c r="I153" s="205"/>
      <c r="J153" s="453"/>
      <c r="K153" s="454"/>
      <c r="L153" s="454"/>
      <c r="M153" s="454"/>
      <c r="N153" s="455"/>
    </row>
    <row r="154" spans="1:14">
      <c r="B154" s="469"/>
      <c r="C154" s="153"/>
      <c r="D154" s="111"/>
      <c r="E154" s="108"/>
      <c r="F154" s="108"/>
      <c r="G154" s="108"/>
      <c r="H154" s="108"/>
      <c r="I154" s="205"/>
      <c r="J154" s="456"/>
      <c r="K154" s="457"/>
      <c r="L154" s="457"/>
      <c r="M154" s="457"/>
      <c r="N154" s="458"/>
    </row>
    <row r="155" spans="1:14">
      <c r="B155" s="294"/>
      <c r="C155" s="153"/>
      <c r="D155" s="323"/>
      <c r="E155" s="324"/>
      <c r="F155" s="324"/>
      <c r="G155" s="324"/>
      <c r="H155" s="324"/>
      <c r="I155" s="205"/>
      <c r="J155" s="294"/>
      <c r="K155" s="294"/>
      <c r="L155" s="294"/>
      <c r="M155" s="294"/>
      <c r="N155" s="294"/>
    </row>
    <row r="156" spans="1:14">
      <c r="B156" s="294"/>
      <c r="C156" s="153"/>
      <c r="D156" s="323"/>
      <c r="E156" s="324"/>
      <c r="F156" s="324"/>
      <c r="G156" s="324"/>
      <c r="H156" s="324"/>
      <c r="I156" s="205"/>
      <c r="J156" s="294"/>
      <c r="K156" s="294"/>
      <c r="L156" s="294"/>
      <c r="M156" s="294"/>
      <c r="N156" s="294"/>
    </row>
    <row r="157" spans="1:14">
      <c r="A157" s="448" t="s">
        <v>98</v>
      </c>
      <c r="B157" s="459" t="s">
        <v>99</v>
      </c>
      <c r="C157" s="232"/>
      <c r="D157" s="459" t="s">
        <v>32</v>
      </c>
      <c r="E157" s="448" t="s">
        <v>303</v>
      </c>
      <c r="F157" s="448" t="s">
        <v>304</v>
      </c>
      <c r="G157" s="463" t="s">
        <v>305</v>
      </c>
      <c r="H157" s="448" t="s">
        <v>306</v>
      </c>
      <c r="J157" s="448" t="s">
        <v>33</v>
      </c>
      <c r="K157" s="448"/>
      <c r="L157" s="448"/>
      <c r="M157" s="448"/>
      <c r="N157" s="448"/>
    </row>
    <row r="158" spans="1:14">
      <c r="A158" s="449"/>
      <c r="B158" s="460"/>
      <c r="C158" s="232"/>
      <c r="D158" s="461"/>
      <c r="E158" s="462"/>
      <c r="F158" s="462"/>
      <c r="G158" s="466"/>
      <c r="H158" s="462"/>
      <c r="J158" s="449"/>
      <c r="K158" s="449"/>
      <c r="L158" s="449"/>
      <c r="M158" s="449"/>
      <c r="N158" s="449"/>
    </row>
    <row r="159" spans="1:14">
      <c r="A159" s="186" t="s">
        <v>183</v>
      </c>
      <c r="B159" s="467" t="s">
        <v>580</v>
      </c>
      <c r="C159" s="183"/>
      <c r="D159" s="269" t="s">
        <v>526</v>
      </c>
      <c r="E159" s="108">
        <v>20</v>
      </c>
      <c r="F159" s="108">
        <v>30</v>
      </c>
      <c r="G159" s="108">
        <v>40</v>
      </c>
      <c r="H159" s="108">
        <v>50</v>
      </c>
      <c r="I159" s="204"/>
      <c r="J159" s="450" t="s">
        <v>581</v>
      </c>
      <c r="K159" s="451"/>
      <c r="L159" s="451"/>
      <c r="M159" s="451"/>
      <c r="N159" s="452"/>
    </row>
    <row r="160" spans="1:14">
      <c r="B160" s="468"/>
      <c r="C160" s="153"/>
      <c r="D160" s="288" t="s">
        <v>558</v>
      </c>
      <c r="E160" s="328">
        <v>30</v>
      </c>
      <c r="F160" s="328">
        <v>35</v>
      </c>
      <c r="G160" s="328">
        <v>45</v>
      </c>
      <c r="H160" s="328">
        <v>50</v>
      </c>
      <c r="I160" s="205"/>
      <c r="J160" s="453"/>
      <c r="K160" s="454"/>
      <c r="L160" s="454"/>
      <c r="M160" s="454"/>
      <c r="N160" s="455"/>
    </row>
    <row r="161" spans="2:14">
      <c r="B161" s="468"/>
      <c r="C161" s="153"/>
      <c r="D161" s="271" t="s">
        <v>111</v>
      </c>
      <c r="E161" s="328">
        <v>75</v>
      </c>
      <c r="F161" s="328">
        <v>80</v>
      </c>
      <c r="G161" s="328">
        <v>90</v>
      </c>
      <c r="H161" s="328">
        <v>100</v>
      </c>
      <c r="I161" s="205"/>
      <c r="J161" s="453"/>
      <c r="K161" s="454"/>
      <c r="L161" s="454"/>
      <c r="M161" s="454"/>
      <c r="N161" s="455"/>
    </row>
    <row r="162" spans="2:14">
      <c r="B162" s="468"/>
      <c r="C162" s="153"/>
      <c r="D162" s="269" t="s">
        <v>40</v>
      </c>
      <c r="E162" s="108">
        <v>0.8</v>
      </c>
      <c r="F162" s="108">
        <v>1.3</v>
      </c>
      <c r="G162" s="108">
        <v>1.3</v>
      </c>
      <c r="H162" s="108">
        <v>1.3</v>
      </c>
      <c r="I162" s="205"/>
      <c r="J162" s="453"/>
      <c r="K162" s="454"/>
      <c r="L162" s="454"/>
      <c r="M162" s="454"/>
      <c r="N162" s="455"/>
    </row>
    <row r="163" spans="2:14">
      <c r="B163" s="468"/>
      <c r="C163" s="153"/>
      <c r="D163" s="269" t="s">
        <v>37</v>
      </c>
      <c r="E163" s="245">
        <v>25</v>
      </c>
      <c r="F163" s="245">
        <v>25</v>
      </c>
      <c r="G163" s="245">
        <v>25</v>
      </c>
      <c r="H163" s="245">
        <v>25</v>
      </c>
      <c r="I163" s="205"/>
      <c r="J163" s="453"/>
      <c r="K163" s="454"/>
      <c r="L163" s="454"/>
      <c r="M163" s="454"/>
      <c r="N163" s="455"/>
    </row>
    <row r="164" spans="2:14">
      <c r="B164" s="468"/>
      <c r="C164" s="153"/>
      <c r="D164" s="269" t="s">
        <v>58</v>
      </c>
      <c r="E164" s="245">
        <v>0.5</v>
      </c>
      <c r="F164" s="245">
        <v>1</v>
      </c>
      <c r="G164" s="245">
        <v>2</v>
      </c>
      <c r="H164" s="245">
        <v>2</v>
      </c>
      <c r="I164" s="205"/>
      <c r="J164" s="453"/>
      <c r="K164" s="454"/>
      <c r="L164" s="454"/>
      <c r="M164" s="454"/>
      <c r="N164" s="455"/>
    </row>
    <row r="165" spans="2:14">
      <c r="B165" s="468"/>
      <c r="C165" s="153"/>
      <c r="D165" s="291" t="s">
        <v>311</v>
      </c>
      <c r="E165" s="216">
        <v>3</v>
      </c>
      <c r="F165" s="216">
        <v>5</v>
      </c>
      <c r="G165" s="216">
        <v>7</v>
      </c>
      <c r="H165" s="216">
        <v>9</v>
      </c>
      <c r="I165" s="205"/>
      <c r="J165" s="453"/>
      <c r="K165" s="454"/>
      <c r="L165" s="454"/>
      <c r="M165" s="454"/>
      <c r="N165" s="455"/>
    </row>
    <row r="166" spans="2:14">
      <c r="B166" s="468"/>
      <c r="C166" s="153"/>
      <c r="D166" s="111" t="s">
        <v>560</v>
      </c>
      <c r="E166" s="108">
        <v>0.2</v>
      </c>
      <c r="F166" s="108">
        <v>0.2</v>
      </c>
      <c r="G166" s="108">
        <v>0.2</v>
      </c>
      <c r="H166" s="108">
        <v>0.2</v>
      </c>
      <c r="I166" s="205"/>
      <c r="J166" s="453"/>
      <c r="K166" s="454"/>
      <c r="L166" s="454"/>
      <c r="M166" s="454"/>
      <c r="N166" s="455"/>
    </row>
    <row r="167" spans="2:14">
      <c r="B167" s="468"/>
      <c r="C167" s="153"/>
      <c r="D167" s="291"/>
      <c r="E167" s="216"/>
      <c r="F167" s="216"/>
      <c r="G167" s="216"/>
      <c r="H167" s="216"/>
      <c r="I167" s="205"/>
      <c r="J167" s="453"/>
      <c r="K167" s="454"/>
      <c r="L167" s="454"/>
      <c r="M167" s="454"/>
      <c r="N167" s="455"/>
    </row>
    <row r="168" spans="2:14">
      <c r="B168" s="468"/>
      <c r="C168" s="153"/>
      <c r="D168" s="291"/>
      <c r="E168" s="216"/>
      <c r="F168" s="216"/>
      <c r="G168" s="216"/>
      <c r="H168" s="216"/>
      <c r="I168" s="205"/>
      <c r="J168" s="453"/>
      <c r="K168" s="454"/>
      <c r="L168" s="454"/>
      <c r="M168" s="454"/>
      <c r="N168" s="455"/>
    </row>
    <row r="169" spans="2:14">
      <c r="B169" s="468"/>
      <c r="C169" s="153"/>
      <c r="D169" s="111"/>
      <c r="E169" s="108"/>
      <c r="F169" s="108"/>
      <c r="G169" s="108"/>
      <c r="H169" s="108"/>
      <c r="I169" s="205"/>
      <c r="J169" s="453"/>
      <c r="K169" s="454"/>
      <c r="L169" s="454"/>
      <c r="M169" s="454"/>
      <c r="N169" s="455"/>
    </row>
    <row r="170" spans="2:14">
      <c r="B170" s="468"/>
      <c r="C170" s="153"/>
      <c r="D170" s="111"/>
      <c r="E170" s="108"/>
      <c r="F170" s="108"/>
      <c r="G170" s="108"/>
      <c r="H170" s="108"/>
      <c r="I170" s="205"/>
      <c r="J170" s="453"/>
      <c r="K170" s="454"/>
      <c r="L170" s="454"/>
      <c r="M170" s="454"/>
      <c r="N170" s="455"/>
    </row>
    <row r="171" spans="2:14">
      <c r="B171" s="468"/>
      <c r="C171" s="153"/>
      <c r="D171" s="111"/>
      <c r="E171" s="108"/>
      <c r="F171" s="108"/>
      <c r="G171" s="108"/>
      <c r="H171" s="108"/>
      <c r="I171" s="205"/>
      <c r="J171" s="453"/>
      <c r="K171" s="454"/>
      <c r="L171" s="454"/>
      <c r="M171" s="454"/>
      <c r="N171" s="455"/>
    </row>
    <row r="172" spans="2:14">
      <c r="B172" s="468"/>
      <c r="C172" s="153"/>
      <c r="D172" s="111"/>
      <c r="E172" s="108"/>
      <c r="F172" s="108"/>
      <c r="G172" s="108"/>
      <c r="H172" s="108"/>
      <c r="I172" s="205"/>
      <c r="J172" s="453"/>
      <c r="K172" s="454"/>
      <c r="L172" s="454"/>
      <c r="M172" s="454"/>
      <c r="N172" s="455"/>
    </row>
    <row r="173" spans="2:14">
      <c r="B173" s="468"/>
      <c r="C173" s="153"/>
      <c r="D173" s="111"/>
      <c r="E173" s="108"/>
      <c r="F173" s="108"/>
      <c r="G173" s="108"/>
      <c r="H173" s="108"/>
      <c r="I173" s="205"/>
      <c r="J173" s="453"/>
      <c r="K173" s="454"/>
      <c r="L173" s="454"/>
      <c r="M173" s="454"/>
      <c r="N173" s="455"/>
    </row>
    <row r="174" spans="2:14">
      <c r="B174" s="468"/>
      <c r="C174" s="153"/>
      <c r="D174" s="111"/>
      <c r="E174" s="108"/>
      <c r="F174" s="108"/>
      <c r="G174" s="108"/>
      <c r="H174" s="108"/>
      <c r="I174" s="205"/>
      <c r="J174" s="453"/>
      <c r="K174" s="454"/>
      <c r="L174" s="454"/>
      <c r="M174" s="454"/>
      <c r="N174" s="455"/>
    </row>
    <row r="175" spans="2:14">
      <c r="B175" s="468"/>
      <c r="C175" s="153"/>
      <c r="D175" s="111"/>
      <c r="E175" s="108"/>
      <c r="F175" s="108"/>
      <c r="G175" s="108"/>
      <c r="H175" s="108"/>
      <c r="I175" s="205"/>
      <c r="J175" s="453"/>
      <c r="K175" s="454"/>
      <c r="L175" s="454"/>
      <c r="M175" s="454"/>
      <c r="N175" s="455"/>
    </row>
    <row r="176" spans="2:14">
      <c r="B176" s="468"/>
      <c r="C176" s="153"/>
      <c r="D176" s="111"/>
      <c r="E176" s="108"/>
      <c r="F176" s="108"/>
      <c r="G176" s="108"/>
      <c r="H176" s="108"/>
      <c r="I176" s="205"/>
      <c r="J176" s="453"/>
      <c r="K176" s="454"/>
      <c r="L176" s="454"/>
      <c r="M176" s="454"/>
      <c r="N176" s="455"/>
    </row>
    <row r="177" spans="1:14">
      <c r="B177" s="468"/>
      <c r="C177" s="153"/>
      <c r="D177" s="111"/>
      <c r="E177" s="108"/>
      <c r="F177" s="108"/>
      <c r="G177" s="108"/>
      <c r="H177" s="108"/>
      <c r="I177" s="205"/>
      <c r="J177" s="453"/>
      <c r="K177" s="454"/>
      <c r="L177" s="454"/>
      <c r="M177" s="454"/>
      <c r="N177" s="455"/>
    </row>
    <row r="178" spans="1:14">
      <c r="B178" s="468"/>
      <c r="C178" s="153"/>
      <c r="D178" s="111"/>
      <c r="E178" s="108"/>
      <c r="F178" s="108"/>
      <c r="G178" s="108"/>
      <c r="H178" s="108"/>
      <c r="I178" s="205"/>
      <c r="J178" s="453"/>
      <c r="K178" s="454"/>
      <c r="L178" s="454"/>
      <c r="M178" s="454"/>
      <c r="N178" s="455"/>
    </row>
    <row r="179" spans="1:14">
      <c r="B179" s="469"/>
      <c r="C179" s="153"/>
      <c r="D179" s="111"/>
      <c r="E179" s="108"/>
      <c r="F179" s="108"/>
      <c r="G179" s="108"/>
      <c r="H179" s="108"/>
      <c r="I179" s="205"/>
      <c r="J179" s="456"/>
      <c r="K179" s="457"/>
      <c r="L179" s="457"/>
      <c r="M179" s="457"/>
      <c r="N179" s="458"/>
    </row>
    <row r="180" spans="1:14">
      <c r="B180" s="294"/>
      <c r="C180" s="153"/>
      <c r="D180" s="323"/>
      <c r="E180" s="324"/>
      <c r="F180" s="324"/>
      <c r="G180" s="324"/>
      <c r="H180" s="324"/>
      <c r="I180" s="205"/>
      <c r="J180" s="294"/>
      <c r="K180" s="294"/>
      <c r="L180" s="294"/>
      <c r="M180" s="294"/>
      <c r="N180" s="294"/>
    </row>
    <row r="181" spans="1:14">
      <c r="B181" s="294"/>
      <c r="C181" s="153"/>
      <c r="D181" s="323"/>
      <c r="E181" s="324"/>
      <c r="F181" s="324"/>
      <c r="G181" s="324"/>
      <c r="H181" s="324"/>
      <c r="I181" s="205"/>
      <c r="J181" s="294"/>
      <c r="K181" s="294"/>
      <c r="L181" s="294"/>
      <c r="M181" s="294"/>
      <c r="N181" s="294"/>
    </row>
    <row r="182" spans="1:14">
      <c r="A182" s="448" t="s">
        <v>98</v>
      </c>
      <c r="B182" s="459" t="s">
        <v>99</v>
      </c>
      <c r="C182" s="232"/>
      <c r="D182" s="459" t="s">
        <v>32</v>
      </c>
      <c r="E182" s="448" t="s">
        <v>303</v>
      </c>
      <c r="F182" s="448" t="s">
        <v>304</v>
      </c>
      <c r="G182" s="463" t="s">
        <v>305</v>
      </c>
      <c r="H182" s="448" t="s">
        <v>306</v>
      </c>
      <c r="J182" s="448" t="s">
        <v>33</v>
      </c>
      <c r="K182" s="448"/>
      <c r="L182" s="448"/>
      <c r="M182" s="448"/>
      <c r="N182" s="448"/>
    </row>
    <row r="183" spans="1:14">
      <c r="A183" s="449"/>
      <c r="B183" s="460"/>
      <c r="C183" s="232"/>
      <c r="D183" s="461"/>
      <c r="E183" s="462"/>
      <c r="F183" s="462"/>
      <c r="G183" s="466"/>
      <c r="H183" s="462"/>
      <c r="J183" s="449"/>
      <c r="K183" s="449"/>
      <c r="L183" s="449"/>
      <c r="M183" s="449"/>
      <c r="N183" s="449"/>
    </row>
    <row r="184" spans="1:14">
      <c r="A184" s="186" t="s">
        <v>184</v>
      </c>
      <c r="B184" s="467" t="s">
        <v>582</v>
      </c>
      <c r="C184" s="183"/>
      <c r="D184" s="317" t="s">
        <v>346</v>
      </c>
      <c r="E184" s="321">
        <v>100</v>
      </c>
      <c r="F184" s="321">
        <v>105</v>
      </c>
      <c r="G184" s="321">
        <v>135</v>
      </c>
      <c r="H184" s="318">
        <v>145</v>
      </c>
      <c r="I184" s="204"/>
      <c r="J184" s="450" t="s">
        <v>583</v>
      </c>
      <c r="K184" s="451"/>
      <c r="L184" s="451"/>
      <c r="M184" s="451"/>
      <c r="N184" s="452"/>
    </row>
    <row r="185" spans="1:14">
      <c r="B185" s="468"/>
      <c r="C185" s="153"/>
      <c r="D185" s="173" t="s">
        <v>570</v>
      </c>
      <c r="E185" s="322">
        <v>120</v>
      </c>
      <c r="F185" s="322">
        <v>130</v>
      </c>
      <c r="G185" s="322">
        <v>165</v>
      </c>
      <c r="H185" s="319">
        <v>175</v>
      </c>
      <c r="I185" s="205"/>
      <c r="J185" s="453"/>
      <c r="K185" s="454"/>
      <c r="L185" s="454"/>
      <c r="M185" s="454"/>
      <c r="N185" s="455"/>
    </row>
    <row r="186" spans="1:14">
      <c r="B186" s="468"/>
      <c r="C186" s="153"/>
      <c r="D186" s="291" t="s">
        <v>43</v>
      </c>
      <c r="E186" s="216" t="s">
        <v>41</v>
      </c>
      <c r="F186" s="216" t="s">
        <v>41</v>
      </c>
      <c r="G186" s="216" t="s">
        <v>41</v>
      </c>
      <c r="H186" s="216" t="s">
        <v>41</v>
      </c>
      <c r="I186" s="205"/>
      <c r="J186" s="453"/>
      <c r="K186" s="454"/>
      <c r="L186" s="454"/>
      <c r="M186" s="454"/>
      <c r="N186" s="455"/>
    </row>
    <row r="187" spans="1:14">
      <c r="B187" s="468"/>
      <c r="C187" s="153"/>
      <c r="D187" s="291" t="s">
        <v>124</v>
      </c>
      <c r="E187" s="216">
        <v>0.1</v>
      </c>
      <c r="F187" s="216">
        <v>0.1</v>
      </c>
      <c r="G187" s="216">
        <v>0.1</v>
      </c>
      <c r="H187" s="216">
        <v>0.1</v>
      </c>
      <c r="I187" s="205"/>
      <c r="J187" s="453"/>
      <c r="K187" s="454"/>
      <c r="L187" s="454"/>
      <c r="M187" s="454"/>
      <c r="N187" s="455"/>
    </row>
    <row r="188" spans="1:14">
      <c r="B188" s="468"/>
      <c r="C188" s="153"/>
      <c r="D188" s="291" t="s">
        <v>493</v>
      </c>
      <c r="E188" s="216">
        <v>25</v>
      </c>
      <c r="F188" s="216">
        <v>25</v>
      </c>
      <c r="G188" s="216">
        <v>25</v>
      </c>
      <c r="H188" s="216">
        <v>25</v>
      </c>
      <c r="I188" s="205"/>
      <c r="J188" s="453"/>
      <c r="K188" s="454"/>
      <c r="L188" s="454"/>
      <c r="M188" s="454"/>
      <c r="N188" s="455"/>
    </row>
    <row r="189" spans="1:14">
      <c r="B189" s="468"/>
      <c r="C189" s="153"/>
      <c r="D189" s="291" t="s">
        <v>36</v>
      </c>
      <c r="E189" s="216">
        <v>1.2</v>
      </c>
      <c r="F189" s="216">
        <v>1.5</v>
      </c>
      <c r="G189" s="216">
        <v>2</v>
      </c>
      <c r="H189" s="216">
        <v>2</v>
      </c>
      <c r="I189" s="205"/>
      <c r="J189" s="453"/>
      <c r="K189" s="454"/>
      <c r="L189" s="454"/>
      <c r="M189" s="454"/>
      <c r="N189" s="455"/>
    </row>
    <row r="190" spans="1:14">
      <c r="B190" s="468"/>
      <c r="C190" s="153"/>
      <c r="D190" s="291" t="s">
        <v>46</v>
      </c>
      <c r="E190" s="216">
        <v>0.1</v>
      </c>
      <c r="F190" s="216">
        <v>0.1</v>
      </c>
      <c r="G190" s="216">
        <v>0.1</v>
      </c>
      <c r="H190" s="216">
        <v>0.1</v>
      </c>
      <c r="I190" s="205"/>
      <c r="J190" s="453"/>
      <c r="K190" s="454"/>
      <c r="L190" s="454"/>
      <c r="M190" s="454"/>
      <c r="N190" s="455"/>
    </row>
    <row r="191" spans="1:14">
      <c r="B191" s="468"/>
      <c r="C191" s="153"/>
      <c r="D191" s="291" t="s">
        <v>518</v>
      </c>
      <c r="E191" s="216">
        <v>25</v>
      </c>
      <c r="F191" s="216">
        <v>25</v>
      </c>
      <c r="G191" s="216">
        <v>25</v>
      </c>
      <c r="H191" s="216">
        <v>25</v>
      </c>
      <c r="I191" s="205"/>
      <c r="J191" s="453"/>
      <c r="K191" s="454"/>
      <c r="L191" s="454"/>
      <c r="M191" s="454"/>
      <c r="N191" s="455"/>
    </row>
    <row r="192" spans="1:14">
      <c r="B192" s="468"/>
      <c r="C192" s="153"/>
      <c r="D192" s="269" t="s">
        <v>40</v>
      </c>
      <c r="E192" s="108">
        <v>0.8</v>
      </c>
      <c r="F192" s="108">
        <v>1.3</v>
      </c>
      <c r="G192" s="108">
        <v>1.3</v>
      </c>
      <c r="H192" s="108">
        <v>1.3</v>
      </c>
      <c r="I192" s="205"/>
      <c r="J192" s="453"/>
      <c r="K192" s="454"/>
      <c r="L192" s="454"/>
      <c r="M192" s="454"/>
      <c r="N192" s="455"/>
    </row>
    <row r="193" spans="1:14">
      <c r="B193" s="468"/>
      <c r="C193" s="153"/>
      <c r="D193" s="269" t="s">
        <v>131</v>
      </c>
      <c r="E193" s="108">
        <v>2</v>
      </c>
      <c r="F193" s="108">
        <v>3</v>
      </c>
      <c r="G193" s="108">
        <v>4</v>
      </c>
      <c r="H193" s="108">
        <v>6</v>
      </c>
      <c r="I193" s="205"/>
      <c r="J193" s="453"/>
      <c r="K193" s="454"/>
      <c r="L193" s="454"/>
      <c r="M193" s="454"/>
      <c r="N193" s="455"/>
    </row>
    <row r="194" spans="1:14">
      <c r="B194" s="468"/>
      <c r="C194" s="153"/>
      <c r="D194" s="111" t="s">
        <v>563</v>
      </c>
      <c r="E194" s="108">
        <v>0.1</v>
      </c>
      <c r="F194" s="108">
        <v>0.1</v>
      </c>
      <c r="G194" s="108">
        <v>0.1</v>
      </c>
      <c r="H194" s="108">
        <v>0.1</v>
      </c>
      <c r="I194" s="205"/>
      <c r="J194" s="453"/>
      <c r="K194" s="454"/>
      <c r="L194" s="454"/>
      <c r="M194" s="454"/>
      <c r="N194" s="455"/>
    </row>
    <row r="195" spans="1:14">
      <c r="B195" s="468"/>
      <c r="C195" s="153"/>
      <c r="D195" s="111"/>
      <c r="E195" s="108"/>
      <c r="F195" s="108"/>
      <c r="G195" s="108"/>
      <c r="H195" s="108"/>
      <c r="I195" s="205"/>
      <c r="J195" s="453"/>
      <c r="K195" s="454"/>
      <c r="L195" s="454"/>
      <c r="M195" s="454"/>
      <c r="N195" s="455"/>
    </row>
    <row r="196" spans="1:14">
      <c r="B196" s="468"/>
      <c r="C196" s="153"/>
      <c r="D196" s="111"/>
      <c r="E196" s="108"/>
      <c r="F196" s="108"/>
      <c r="G196" s="108"/>
      <c r="H196" s="108"/>
      <c r="I196" s="205"/>
      <c r="J196" s="453"/>
      <c r="K196" s="454"/>
      <c r="L196" s="454"/>
      <c r="M196" s="454"/>
      <c r="N196" s="455"/>
    </row>
    <row r="197" spans="1:14">
      <c r="B197" s="468"/>
      <c r="C197" s="153"/>
      <c r="D197" s="111"/>
      <c r="E197" s="108"/>
      <c r="F197" s="108"/>
      <c r="G197" s="108"/>
      <c r="H197" s="108"/>
      <c r="I197" s="205"/>
      <c r="J197" s="453"/>
      <c r="K197" s="454"/>
      <c r="L197" s="454"/>
      <c r="M197" s="454"/>
      <c r="N197" s="455"/>
    </row>
    <row r="198" spans="1:14">
      <c r="B198" s="468"/>
      <c r="C198" s="153"/>
      <c r="D198" s="111"/>
      <c r="E198" s="108"/>
      <c r="F198" s="108"/>
      <c r="G198" s="108"/>
      <c r="H198" s="108"/>
      <c r="I198" s="205"/>
      <c r="J198" s="453"/>
      <c r="K198" s="454"/>
      <c r="L198" s="454"/>
      <c r="M198" s="454"/>
      <c r="N198" s="455"/>
    </row>
    <row r="199" spans="1:14">
      <c r="B199" s="468"/>
      <c r="C199" s="153"/>
      <c r="D199" s="111"/>
      <c r="E199" s="108"/>
      <c r="F199" s="108"/>
      <c r="G199" s="108"/>
      <c r="H199" s="108"/>
      <c r="I199" s="205"/>
      <c r="J199" s="453"/>
      <c r="K199" s="454"/>
      <c r="L199" s="454"/>
      <c r="M199" s="454"/>
      <c r="N199" s="455"/>
    </row>
    <row r="200" spans="1:14">
      <c r="B200" s="468"/>
      <c r="C200" s="153"/>
      <c r="D200" s="111"/>
      <c r="E200" s="108"/>
      <c r="F200" s="108"/>
      <c r="G200" s="108"/>
      <c r="H200" s="108"/>
      <c r="I200" s="205"/>
      <c r="J200" s="453"/>
      <c r="K200" s="454"/>
      <c r="L200" s="454"/>
      <c r="M200" s="454"/>
      <c r="N200" s="455"/>
    </row>
    <row r="201" spans="1:14">
      <c r="B201" s="468"/>
      <c r="C201" s="153"/>
      <c r="D201" s="111"/>
      <c r="E201" s="108"/>
      <c r="F201" s="108"/>
      <c r="G201" s="108"/>
      <c r="H201" s="108"/>
      <c r="I201" s="205"/>
      <c r="J201" s="453"/>
      <c r="K201" s="454"/>
      <c r="L201" s="454"/>
      <c r="M201" s="454"/>
      <c r="N201" s="455"/>
    </row>
    <row r="202" spans="1:14">
      <c r="B202" s="468"/>
      <c r="C202" s="153"/>
      <c r="D202" s="111"/>
      <c r="E202" s="108"/>
      <c r="F202" s="108"/>
      <c r="G202" s="108"/>
      <c r="H202" s="108"/>
      <c r="I202" s="205"/>
      <c r="J202" s="453"/>
      <c r="K202" s="454"/>
      <c r="L202" s="454"/>
      <c r="M202" s="454"/>
      <c r="N202" s="455"/>
    </row>
    <row r="203" spans="1:14">
      <c r="B203" s="468"/>
      <c r="C203" s="153"/>
      <c r="D203" s="111"/>
      <c r="E203" s="108"/>
      <c r="F203" s="108"/>
      <c r="G203" s="108"/>
      <c r="H203" s="108"/>
      <c r="I203" s="205"/>
      <c r="J203" s="453"/>
      <c r="K203" s="454"/>
      <c r="L203" s="454"/>
      <c r="M203" s="454"/>
      <c r="N203" s="455"/>
    </row>
    <row r="204" spans="1:14">
      <c r="B204" s="469"/>
      <c r="C204" s="153"/>
      <c r="D204" s="111"/>
      <c r="E204" s="108"/>
      <c r="F204" s="108"/>
      <c r="G204" s="108"/>
      <c r="H204" s="108"/>
      <c r="I204" s="205"/>
      <c r="J204" s="456"/>
      <c r="K204" s="457"/>
      <c r="L204" s="457"/>
      <c r="M204" s="457"/>
      <c r="N204" s="458"/>
    </row>
    <row r="205" spans="1:14">
      <c r="B205" s="294"/>
      <c r="C205" s="153"/>
      <c r="D205" s="323"/>
      <c r="E205" s="324"/>
      <c r="F205" s="324"/>
      <c r="G205" s="324"/>
      <c r="H205" s="324"/>
      <c r="I205" s="205"/>
      <c r="J205" s="294"/>
      <c r="K205" s="294"/>
      <c r="L205" s="294"/>
      <c r="M205" s="294"/>
      <c r="N205" s="294"/>
    </row>
    <row r="206" spans="1:14">
      <c r="B206" s="294"/>
      <c r="C206" s="153"/>
      <c r="D206" s="323"/>
      <c r="E206" s="324"/>
      <c r="F206" s="324"/>
      <c r="G206" s="324"/>
      <c r="H206" s="324"/>
      <c r="I206" s="205"/>
      <c r="J206" s="294"/>
      <c r="K206" s="294"/>
      <c r="L206" s="294"/>
      <c r="M206" s="294"/>
      <c r="N206" s="294"/>
    </row>
    <row r="207" spans="1:14">
      <c r="A207" s="448" t="s">
        <v>98</v>
      </c>
      <c r="B207" s="459" t="s">
        <v>99</v>
      </c>
      <c r="C207" s="232"/>
      <c r="D207" s="459" t="s">
        <v>32</v>
      </c>
      <c r="E207" s="448" t="s">
        <v>303</v>
      </c>
      <c r="F207" s="448" t="s">
        <v>304</v>
      </c>
      <c r="G207" s="463" t="s">
        <v>305</v>
      </c>
      <c r="H207" s="448" t="s">
        <v>306</v>
      </c>
      <c r="J207" s="448" t="s">
        <v>33</v>
      </c>
      <c r="K207" s="448"/>
      <c r="L207" s="448"/>
      <c r="M207" s="448"/>
      <c r="N207" s="448"/>
    </row>
    <row r="208" spans="1:14">
      <c r="A208" s="449"/>
      <c r="B208" s="460"/>
      <c r="C208" s="232"/>
      <c r="D208" s="461"/>
      <c r="E208" s="462"/>
      <c r="F208" s="462"/>
      <c r="G208" s="466"/>
      <c r="H208" s="462"/>
      <c r="J208" s="449"/>
      <c r="K208" s="449"/>
      <c r="L208" s="449"/>
      <c r="M208" s="449"/>
      <c r="N208" s="449"/>
    </row>
    <row r="209" spans="1:14">
      <c r="A209" s="186" t="s">
        <v>185</v>
      </c>
      <c r="B209" s="467" t="s">
        <v>584</v>
      </c>
      <c r="C209" s="183"/>
      <c r="D209" s="269" t="s">
        <v>526</v>
      </c>
      <c r="E209" s="108">
        <v>20</v>
      </c>
      <c r="F209" s="108">
        <v>30</v>
      </c>
      <c r="G209" s="108">
        <v>40</v>
      </c>
      <c r="H209" s="108">
        <v>50</v>
      </c>
      <c r="I209" s="204"/>
      <c r="J209" s="450" t="s">
        <v>585</v>
      </c>
      <c r="K209" s="451"/>
      <c r="L209" s="451"/>
      <c r="M209" s="451"/>
      <c r="N209" s="452"/>
    </row>
    <row r="210" spans="1:14">
      <c r="B210" s="468"/>
      <c r="C210" s="153"/>
      <c r="D210" s="291" t="s">
        <v>586</v>
      </c>
      <c r="E210" s="216">
        <v>125</v>
      </c>
      <c r="F210" s="216">
        <v>130</v>
      </c>
      <c r="G210" s="216">
        <v>170</v>
      </c>
      <c r="H210" s="216">
        <v>180</v>
      </c>
      <c r="I210" s="205"/>
      <c r="J210" s="453"/>
      <c r="K210" s="454"/>
      <c r="L210" s="454"/>
      <c r="M210" s="454"/>
      <c r="N210" s="455"/>
    </row>
    <row r="211" spans="1:14">
      <c r="B211" s="468"/>
      <c r="C211" s="153"/>
      <c r="D211" s="291" t="s">
        <v>46</v>
      </c>
      <c r="E211" s="216">
        <v>0.1</v>
      </c>
      <c r="F211" s="216">
        <v>0.1</v>
      </c>
      <c r="G211" s="216">
        <v>0.1</v>
      </c>
      <c r="H211" s="216">
        <v>0.1</v>
      </c>
      <c r="I211" s="205"/>
      <c r="J211" s="453"/>
      <c r="K211" s="454"/>
      <c r="L211" s="454"/>
      <c r="M211" s="454"/>
      <c r="N211" s="455"/>
    </row>
    <row r="212" spans="1:14">
      <c r="B212" s="468"/>
      <c r="C212" s="153"/>
      <c r="D212" s="291" t="s">
        <v>36</v>
      </c>
      <c r="E212" s="216">
        <v>1.2</v>
      </c>
      <c r="F212" s="216">
        <v>1.5</v>
      </c>
      <c r="G212" s="216">
        <v>2</v>
      </c>
      <c r="H212" s="216">
        <v>2</v>
      </c>
      <c r="I212" s="205"/>
      <c r="J212" s="453"/>
      <c r="K212" s="454"/>
      <c r="L212" s="454"/>
      <c r="M212" s="454"/>
      <c r="N212" s="455"/>
    </row>
    <row r="213" spans="1:14">
      <c r="B213" s="468"/>
      <c r="C213" s="153"/>
      <c r="D213" s="291" t="s">
        <v>55</v>
      </c>
      <c r="E213" s="216">
        <v>50</v>
      </c>
      <c r="F213" s="216">
        <v>50</v>
      </c>
      <c r="G213" s="216">
        <v>80</v>
      </c>
      <c r="H213" s="216">
        <v>80</v>
      </c>
      <c r="I213" s="205"/>
      <c r="J213" s="453"/>
      <c r="K213" s="454"/>
      <c r="L213" s="454"/>
      <c r="M213" s="454"/>
      <c r="N213" s="455"/>
    </row>
    <row r="214" spans="1:14">
      <c r="B214" s="468"/>
      <c r="C214" s="153"/>
      <c r="D214" s="291" t="s">
        <v>493</v>
      </c>
      <c r="E214" s="216">
        <v>25</v>
      </c>
      <c r="F214" s="216">
        <v>25</v>
      </c>
      <c r="G214" s="216">
        <v>25</v>
      </c>
      <c r="H214" s="216">
        <v>25</v>
      </c>
      <c r="I214" s="205"/>
      <c r="J214" s="453"/>
      <c r="K214" s="454"/>
      <c r="L214" s="454"/>
      <c r="M214" s="454"/>
      <c r="N214" s="455"/>
    </row>
    <row r="215" spans="1:14">
      <c r="B215" s="468"/>
      <c r="C215" s="153"/>
      <c r="D215" s="291" t="s">
        <v>518</v>
      </c>
      <c r="E215" s="216">
        <v>25</v>
      </c>
      <c r="F215" s="216">
        <v>25</v>
      </c>
      <c r="G215" s="216">
        <v>25</v>
      </c>
      <c r="H215" s="216">
        <v>25</v>
      </c>
      <c r="I215" s="205"/>
      <c r="J215" s="453"/>
      <c r="K215" s="454"/>
      <c r="L215" s="454"/>
      <c r="M215" s="454"/>
      <c r="N215" s="455"/>
    </row>
    <row r="216" spans="1:14">
      <c r="B216" s="468"/>
      <c r="C216" s="153"/>
      <c r="D216" s="291" t="s">
        <v>587</v>
      </c>
      <c r="E216" s="216">
        <v>15</v>
      </c>
      <c r="F216" s="216">
        <v>15</v>
      </c>
      <c r="G216" s="216">
        <v>40</v>
      </c>
      <c r="H216" s="216">
        <v>40</v>
      </c>
      <c r="I216" s="205"/>
      <c r="J216" s="453"/>
      <c r="K216" s="454"/>
      <c r="L216" s="454"/>
      <c r="M216" s="454"/>
      <c r="N216" s="455"/>
    </row>
    <row r="217" spans="1:14">
      <c r="B217" s="468"/>
      <c r="C217" s="153"/>
      <c r="D217" s="269" t="s">
        <v>40</v>
      </c>
      <c r="E217" s="108">
        <v>0.8</v>
      </c>
      <c r="F217" s="108">
        <v>1.3</v>
      </c>
      <c r="G217" s="108">
        <v>1.3</v>
      </c>
      <c r="H217" s="108">
        <v>1.3</v>
      </c>
      <c r="I217" s="205"/>
      <c r="J217" s="453"/>
      <c r="K217" s="454"/>
      <c r="L217" s="454"/>
      <c r="M217" s="454"/>
      <c r="N217" s="455"/>
    </row>
    <row r="218" spans="1:14">
      <c r="B218" s="468"/>
      <c r="C218" s="153"/>
      <c r="D218" s="291" t="s">
        <v>311</v>
      </c>
      <c r="E218" s="216">
        <v>3</v>
      </c>
      <c r="F218" s="216">
        <v>5</v>
      </c>
      <c r="G218" s="216">
        <v>7</v>
      </c>
      <c r="H218" s="216">
        <v>9</v>
      </c>
      <c r="I218" s="205"/>
      <c r="J218" s="453"/>
      <c r="K218" s="454"/>
      <c r="L218" s="454"/>
      <c r="M218" s="454"/>
      <c r="N218" s="455"/>
    </row>
    <row r="219" spans="1:14">
      <c r="B219" s="468"/>
      <c r="C219" s="153"/>
      <c r="D219" s="111" t="s">
        <v>560</v>
      </c>
      <c r="E219" s="108">
        <v>0.2</v>
      </c>
      <c r="F219" s="108">
        <v>0.2</v>
      </c>
      <c r="G219" s="108">
        <v>0.2</v>
      </c>
      <c r="H219" s="108">
        <v>0.2</v>
      </c>
      <c r="I219" s="205"/>
      <c r="J219" s="453"/>
      <c r="K219" s="454"/>
      <c r="L219" s="454"/>
      <c r="M219" s="454"/>
      <c r="N219" s="455"/>
    </row>
    <row r="220" spans="1:14">
      <c r="B220" s="468"/>
      <c r="C220" s="153"/>
      <c r="D220" s="111"/>
      <c r="E220" s="108"/>
      <c r="F220" s="108"/>
      <c r="G220" s="108"/>
      <c r="H220" s="108"/>
      <c r="I220" s="205"/>
      <c r="J220" s="453"/>
      <c r="K220" s="454"/>
      <c r="L220" s="454"/>
      <c r="M220" s="454"/>
      <c r="N220" s="455"/>
    </row>
    <row r="221" spans="1:14">
      <c r="B221" s="468"/>
      <c r="C221" s="153"/>
      <c r="D221" s="111"/>
      <c r="E221" s="108"/>
      <c r="F221" s="108"/>
      <c r="G221" s="108"/>
      <c r="H221" s="108"/>
      <c r="I221" s="205"/>
      <c r="J221" s="453"/>
      <c r="K221" s="454"/>
      <c r="L221" s="454"/>
      <c r="M221" s="454"/>
      <c r="N221" s="455"/>
    </row>
    <row r="222" spans="1:14">
      <c r="B222" s="468"/>
      <c r="C222" s="153"/>
      <c r="D222" s="111"/>
      <c r="E222" s="108"/>
      <c r="F222" s="108"/>
      <c r="G222" s="108"/>
      <c r="H222" s="108"/>
      <c r="I222" s="205"/>
      <c r="J222" s="453"/>
      <c r="K222" s="454"/>
      <c r="L222" s="454"/>
      <c r="M222" s="454"/>
      <c r="N222" s="455"/>
    </row>
    <row r="223" spans="1:14">
      <c r="B223" s="468"/>
      <c r="C223" s="153"/>
      <c r="D223" s="111"/>
      <c r="E223" s="108"/>
      <c r="F223" s="108"/>
      <c r="G223" s="108"/>
      <c r="H223" s="108"/>
      <c r="I223" s="205"/>
      <c r="J223" s="453"/>
      <c r="K223" s="454"/>
      <c r="L223" s="454"/>
      <c r="M223" s="454"/>
      <c r="N223" s="455"/>
    </row>
    <row r="224" spans="1:14">
      <c r="B224" s="468"/>
      <c r="C224" s="153"/>
      <c r="D224" s="111"/>
      <c r="E224" s="108"/>
      <c r="F224" s="108"/>
      <c r="G224" s="108"/>
      <c r="H224" s="108"/>
      <c r="I224" s="205"/>
      <c r="J224" s="453"/>
      <c r="K224" s="454"/>
      <c r="L224" s="454"/>
      <c r="M224" s="454"/>
      <c r="N224" s="455"/>
    </row>
    <row r="225" spans="1:14">
      <c r="B225" s="468"/>
      <c r="C225" s="153"/>
      <c r="D225" s="111"/>
      <c r="E225" s="108"/>
      <c r="F225" s="108"/>
      <c r="G225" s="108"/>
      <c r="H225" s="108"/>
      <c r="I225" s="205"/>
      <c r="J225" s="453"/>
      <c r="K225" s="454"/>
      <c r="L225" s="454"/>
      <c r="M225" s="454"/>
      <c r="N225" s="455"/>
    </row>
    <row r="226" spans="1:14">
      <c r="B226" s="468"/>
      <c r="C226" s="153"/>
      <c r="D226" s="111"/>
      <c r="E226" s="108"/>
      <c r="F226" s="108"/>
      <c r="G226" s="108"/>
      <c r="H226" s="108"/>
      <c r="I226" s="205"/>
      <c r="J226" s="453"/>
      <c r="K226" s="454"/>
      <c r="L226" s="454"/>
      <c r="M226" s="454"/>
      <c r="N226" s="455"/>
    </row>
    <row r="227" spans="1:14">
      <c r="B227" s="468"/>
      <c r="C227" s="153"/>
      <c r="D227" s="111"/>
      <c r="E227" s="108"/>
      <c r="F227" s="108"/>
      <c r="G227" s="108"/>
      <c r="H227" s="108"/>
      <c r="I227" s="205"/>
      <c r="J227" s="453"/>
      <c r="K227" s="454"/>
      <c r="L227" s="454"/>
      <c r="M227" s="454"/>
      <c r="N227" s="455"/>
    </row>
    <row r="228" spans="1:14">
      <c r="B228" s="468"/>
      <c r="C228" s="153"/>
      <c r="D228" s="111"/>
      <c r="E228" s="108"/>
      <c r="F228" s="108"/>
      <c r="G228" s="108"/>
      <c r="H228" s="108"/>
      <c r="I228" s="205"/>
      <c r="J228" s="453"/>
      <c r="K228" s="454"/>
      <c r="L228" s="454"/>
      <c r="M228" s="454"/>
      <c r="N228" s="455"/>
    </row>
    <row r="229" spans="1:14">
      <c r="B229" s="469"/>
      <c r="C229" s="153"/>
      <c r="D229" s="111"/>
      <c r="E229" s="108"/>
      <c r="F229" s="108"/>
      <c r="G229" s="108"/>
      <c r="H229" s="108"/>
      <c r="I229" s="205"/>
      <c r="J229" s="456"/>
      <c r="K229" s="457"/>
      <c r="L229" s="457"/>
      <c r="M229" s="457"/>
      <c r="N229" s="458"/>
    </row>
    <row r="230" spans="1:14">
      <c r="B230" s="294"/>
      <c r="C230" s="153"/>
      <c r="D230" s="323"/>
      <c r="E230" s="324"/>
      <c r="F230" s="324"/>
      <c r="G230" s="324"/>
      <c r="H230" s="324"/>
      <c r="I230" s="205"/>
      <c r="J230" s="294"/>
      <c r="K230" s="294"/>
      <c r="L230" s="294"/>
      <c r="M230" s="294"/>
      <c r="N230" s="294"/>
    </row>
    <row r="231" spans="1:14">
      <c r="B231" s="294"/>
      <c r="C231" s="153"/>
      <c r="D231" s="323"/>
      <c r="E231" s="324"/>
      <c r="F231" s="324"/>
      <c r="G231" s="324"/>
      <c r="H231" s="324"/>
      <c r="I231" s="205"/>
      <c r="J231" s="294"/>
      <c r="K231" s="294"/>
      <c r="L231" s="294"/>
      <c r="M231" s="294"/>
      <c r="N231" s="294"/>
    </row>
    <row r="232" spans="1:14">
      <c r="A232" s="448" t="s">
        <v>98</v>
      </c>
      <c r="B232" s="459" t="s">
        <v>99</v>
      </c>
      <c r="C232" s="232"/>
      <c r="D232" s="459" t="s">
        <v>32</v>
      </c>
      <c r="E232" s="448" t="s">
        <v>303</v>
      </c>
      <c r="F232" s="448" t="s">
        <v>304</v>
      </c>
      <c r="G232" s="463" t="s">
        <v>305</v>
      </c>
      <c r="H232" s="448" t="s">
        <v>306</v>
      </c>
      <c r="J232" s="448" t="s">
        <v>33</v>
      </c>
      <c r="K232" s="448"/>
      <c r="L232" s="448"/>
      <c r="M232" s="448"/>
      <c r="N232" s="448"/>
    </row>
    <row r="233" spans="1:14">
      <c r="A233" s="449"/>
      <c r="B233" s="460"/>
      <c r="C233" s="232"/>
      <c r="D233" s="461"/>
      <c r="E233" s="462"/>
      <c r="F233" s="462"/>
      <c r="G233" s="466"/>
      <c r="H233" s="462"/>
      <c r="J233" s="449"/>
      <c r="K233" s="449"/>
      <c r="L233" s="449"/>
      <c r="M233" s="449"/>
      <c r="N233" s="449"/>
    </row>
    <row r="234" spans="1:14">
      <c r="A234" s="186" t="s">
        <v>186</v>
      </c>
      <c r="B234" s="436" t="s">
        <v>591</v>
      </c>
      <c r="C234" s="325"/>
      <c r="D234" s="271" t="s">
        <v>572</v>
      </c>
      <c r="E234" s="328">
        <v>40</v>
      </c>
      <c r="F234" s="328">
        <v>50</v>
      </c>
      <c r="G234" s="328">
        <v>60</v>
      </c>
      <c r="H234" s="328">
        <v>70</v>
      </c>
      <c r="I234" s="326"/>
      <c r="J234" s="439" t="s">
        <v>592</v>
      </c>
      <c r="K234" s="440"/>
      <c r="L234" s="440"/>
      <c r="M234" s="440"/>
      <c r="N234" s="441"/>
    </row>
    <row r="235" spans="1:14">
      <c r="B235" s="437"/>
      <c r="C235" s="327"/>
      <c r="D235" s="271" t="s">
        <v>589</v>
      </c>
      <c r="E235" s="245">
        <v>10</v>
      </c>
      <c r="F235" s="245">
        <v>10</v>
      </c>
      <c r="G235" s="245">
        <v>20</v>
      </c>
      <c r="H235" s="245">
        <v>20</v>
      </c>
      <c r="I235" s="329"/>
      <c r="J235" s="442"/>
      <c r="K235" s="443"/>
      <c r="L235" s="443"/>
      <c r="M235" s="443"/>
      <c r="N235" s="444"/>
    </row>
    <row r="236" spans="1:14">
      <c r="B236" s="437"/>
      <c r="C236" s="327"/>
      <c r="D236" s="269" t="s">
        <v>40</v>
      </c>
      <c r="E236" s="108">
        <v>0.8</v>
      </c>
      <c r="F236" s="108">
        <v>1.3</v>
      </c>
      <c r="G236" s="108">
        <v>1.3</v>
      </c>
      <c r="H236" s="108">
        <v>1.3</v>
      </c>
      <c r="I236" s="329"/>
      <c r="J236" s="442"/>
      <c r="K236" s="443"/>
      <c r="L236" s="443"/>
      <c r="M236" s="443"/>
      <c r="N236" s="444"/>
    </row>
    <row r="237" spans="1:14">
      <c r="B237" s="437"/>
      <c r="C237" s="327"/>
      <c r="D237" s="271" t="s">
        <v>590</v>
      </c>
      <c r="E237" s="328">
        <v>80</v>
      </c>
      <c r="F237" s="328">
        <v>100</v>
      </c>
      <c r="G237" s="328">
        <v>120</v>
      </c>
      <c r="H237" s="328">
        <v>150</v>
      </c>
      <c r="I237" s="329"/>
      <c r="J237" s="442"/>
      <c r="K237" s="443"/>
      <c r="L237" s="443"/>
      <c r="M237" s="443"/>
      <c r="N237" s="444"/>
    </row>
    <row r="238" spans="1:14">
      <c r="B238" s="437"/>
      <c r="C238" s="327"/>
      <c r="D238" s="291" t="s">
        <v>493</v>
      </c>
      <c r="E238" s="216">
        <v>25</v>
      </c>
      <c r="F238" s="216">
        <v>25</v>
      </c>
      <c r="G238" s="216">
        <v>25</v>
      </c>
      <c r="H238" s="216">
        <v>25</v>
      </c>
      <c r="I238" s="329"/>
      <c r="J238" s="442"/>
      <c r="K238" s="443"/>
      <c r="L238" s="443"/>
      <c r="M238" s="443"/>
      <c r="N238" s="444"/>
    </row>
    <row r="239" spans="1:14">
      <c r="B239" s="437"/>
      <c r="C239" s="327"/>
      <c r="D239" s="291" t="s">
        <v>36</v>
      </c>
      <c r="E239" s="216">
        <v>1.2</v>
      </c>
      <c r="F239" s="216">
        <v>1.5</v>
      </c>
      <c r="G239" s="216">
        <v>2</v>
      </c>
      <c r="H239" s="216">
        <v>2</v>
      </c>
      <c r="I239" s="329"/>
      <c r="J239" s="442"/>
      <c r="K239" s="443"/>
      <c r="L239" s="443"/>
      <c r="M239" s="443"/>
      <c r="N239" s="444"/>
    </row>
    <row r="240" spans="1:14">
      <c r="B240" s="437"/>
      <c r="C240" s="327"/>
      <c r="D240" s="291" t="s">
        <v>46</v>
      </c>
      <c r="E240" s="216">
        <v>0.1</v>
      </c>
      <c r="F240" s="216">
        <v>0.1</v>
      </c>
      <c r="G240" s="216">
        <v>0.1</v>
      </c>
      <c r="H240" s="216">
        <v>0.1</v>
      </c>
      <c r="I240" s="329"/>
      <c r="J240" s="442"/>
      <c r="K240" s="443"/>
      <c r="L240" s="443"/>
      <c r="M240" s="443"/>
      <c r="N240" s="444"/>
    </row>
    <row r="241" spans="2:14">
      <c r="B241" s="437"/>
      <c r="C241" s="327"/>
      <c r="D241" s="271" t="s">
        <v>52</v>
      </c>
      <c r="E241" s="108">
        <v>80</v>
      </c>
      <c r="F241" s="108">
        <v>100</v>
      </c>
      <c r="G241" s="108">
        <v>120</v>
      </c>
      <c r="H241" s="108">
        <v>140</v>
      </c>
      <c r="I241" s="329"/>
      <c r="J241" s="442"/>
      <c r="K241" s="443"/>
      <c r="L241" s="443"/>
      <c r="M241" s="443"/>
      <c r="N241" s="444"/>
    </row>
    <row r="242" spans="2:14">
      <c r="B242" s="437"/>
      <c r="C242" s="327"/>
      <c r="D242" s="288" t="s">
        <v>558</v>
      </c>
      <c r="E242" s="290">
        <v>30</v>
      </c>
      <c r="F242" s="368">
        <v>35</v>
      </c>
      <c r="G242" s="368">
        <v>45</v>
      </c>
      <c r="H242" s="368">
        <v>50</v>
      </c>
      <c r="I242" s="329"/>
      <c r="J242" s="442"/>
      <c r="K242" s="443"/>
      <c r="L242" s="443"/>
      <c r="M242" s="443"/>
      <c r="N242" s="444"/>
    </row>
    <row r="243" spans="2:14">
      <c r="B243" s="437"/>
      <c r="C243" s="327"/>
      <c r="D243" s="291" t="s">
        <v>311</v>
      </c>
      <c r="E243" s="216">
        <v>3</v>
      </c>
      <c r="F243" s="216">
        <v>5</v>
      </c>
      <c r="G243" s="216">
        <v>7</v>
      </c>
      <c r="H243" s="216">
        <v>9</v>
      </c>
      <c r="I243" s="329"/>
      <c r="J243" s="442"/>
      <c r="K243" s="443"/>
      <c r="L243" s="443"/>
      <c r="M243" s="443"/>
      <c r="N243" s="444"/>
    </row>
    <row r="244" spans="2:14">
      <c r="B244" s="437"/>
      <c r="C244" s="327"/>
      <c r="D244" s="288"/>
      <c r="E244" s="290"/>
      <c r="F244" s="290"/>
      <c r="G244" s="290"/>
      <c r="H244" s="290"/>
      <c r="I244" s="329"/>
      <c r="J244" s="442"/>
      <c r="K244" s="443"/>
      <c r="L244" s="443"/>
      <c r="M244" s="443"/>
      <c r="N244" s="444"/>
    </row>
    <row r="245" spans="2:14">
      <c r="B245" s="437"/>
      <c r="C245" s="327"/>
      <c r="D245" s="288"/>
      <c r="E245" s="290"/>
      <c r="F245" s="290"/>
      <c r="G245" s="290"/>
      <c r="H245" s="290"/>
      <c r="I245" s="329"/>
      <c r="J245" s="442"/>
      <c r="K245" s="443"/>
      <c r="L245" s="443"/>
      <c r="M245" s="443"/>
      <c r="N245" s="444"/>
    </row>
    <row r="246" spans="2:14">
      <c r="B246" s="437"/>
      <c r="C246" s="327"/>
      <c r="D246" s="288"/>
      <c r="E246" s="290"/>
      <c r="F246" s="290"/>
      <c r="G246" s="290"/>
      <c r="H246" s="290"/>
      <c r="I246" s="329"/>
      <c r="J246" s="442"/>
      <c r="K246" s="443"/>
      <c r="L246" s="443"/>
      <c r="M246" s="443"/>
      <c r="N246" s="444"/>
    </row>
    <row r="247" spans="2:14">
      <c r="B247" s="437"/>
      <c r="C247" s="327"/>
      <c r="D247" s="288"/>
      <c r="E247" s="290"/>
      <c r="F247" s="290"/>
      <c r="G247" s="290"/>
      <c r="H247" s="290"/>
      <c r="I247" s="329"/>
      <c r="J247" s="442"/>
      <c r="K247" s="443"/>
      <c r="L247" s="443"/>
      <c r="M247" s="443"/>
      <c r="N247" s="444"/>
    </row>
    <row r="248" spans="2:14">
      <c r="B248" s="437"/>
      <c r="C248" s="327"/>
      <c r="D248" s="288"/>
      <c r="E248" s="290"/>
      <c r="F248" s="290"/>
      <c r="G248" s="290"/>
      <c r="H248" s="290"/>
      <c r="I248" s="329"/>
      <c r="J248" s="442"/>
      <c r="K248" s="443"/>
      <c r="L248" s="443"/>
      <c r="M248" s="443"/>
      <c r="N248" s="444"/>
    </row>
    <row r="249" spans="2:14">
      <c r="B249" s="437"/>
      <c r="C249" s="327"/>
      <c r="D249" s="288"/>
      <c r="E249" s="290"/>
      <c r="F249" s="290"/>
      <c r="G249" s="290"/>
      <c r="H249" s="290"/>
      <c r="I249" s="329"/>
      <c r="J249" s="442"/>
      <c r="K249" s="443"/>
      <c r="L249" s="443"/>
      <c r="M249" s="443"/>
      <c r="N249" s="444"/>
    </row>
    <row r="250" spans="2:14">
      <c r="B250" s="437"/>
      <c r="C250" s="327"/>
      <c r="D250" s="288"/>
      <c r="E250" s="290"/>
      <c r="F250" s="290"/>
      <c r="G250" s="290"/>
      <c r="H250" s="290"/>
      <c r="I250" s="329"/>
      <c r="J250" s="442"/>
      <c r="K250" s="443"/>
      <c r="L250" s="443"/>
      <c r="M250" s="443"/>
      <c r="N250" s="444"/>
    </row>
    <row r="251" spans="2:14">
      <c r="B251" s="437"/>
      <c r="C251" s="327"/>
      <c r="D251" s="288"/>
      <c r="E251" s="290"/>
      <c r="F251" s="290"/>
      <c r="G251" s="290"/>
      <c r="H251" s="290"/>
      <c r="I251" s="329"/>
      <c r="J251" s="442"/>
      <c r="K251" s="443"/>
      <c r="L251" s="443"/>
      <c r="M251" s="443"/>
      <c r="N251" s="444"/>
    </row>
    <row r="252" spans="2:14">
      <c r="B252" s="437"/>
      <c r="C252" s="327"/>
      <c r="D252" s="288"/>
      <c r="E252" s="290"/>
      <c r="F252" s="290"/>
      <c r="G252" s="290"/>
      <c r="H252" s="290"/>
      <c r="I252" s="329"/>
      <c r="J252" s="442"/>
      <c r="K252" s="443"/>
      <c r="L252" s="443"/>
      <c r="M252" s="443"/>
      <c r="N252" s="444"/>
    </row>
    <row r="253" spans="2:14">
      <c r="B253" s="437"/>
      <c r="C253" s="327"/>
      <c r="D253" s="288"/>
      <c r="E253" s="290"/>
      <c r="F253" s="290"/>
      <c r="G253" s="290"/>
      <c r="H253" s="290"/>
      <c r="I253" s="329"/>
      <c r="J253" s="442"/>
      <c r="K253" s="443"/>
      <c r="L253" s="443"/>
      <c r="M253" s="443"/>
      <c r="N253" s="444"/>
    </row>
    <row r="254" spans="2:14">
      <c r="B254" s="438"/>
      <c r="C254" s="327"/>
      <c r="D254" s="288"/>
      <c r="E254" s="290"/>
      <c r="F254" s="290"/>
      <c r="G254" s="290"/>
      <c r="H254" s="290"/>
      <c r="I254" s="329"/>
      <c r="J254" s="445"/>
      <c r="K254" s="446"/>
      <c r="L254" s="446"/>
      <c r="M254" s="446"/>
      <c r="N254" s="447"/>
    </row>
    <row r="255" spans="2:14">
      <c r="B255" s="294"/>
      <c r="C255" s="153"/>
      <c r="D255" s="323"/>
      <c r="E255" s="324"/>
      <c r="F255" s="324"/>
      <c r="G255" s="324"/>
      <c r="H255" s="324"/>
      <c r="I255" s="205"/>
      <c r="J255" s="294"/>
      <c r="K255" s="294"/>
      <c r="L255" s="294"/>
      <c r="M255" s="294"/>
      <c r="N255" s="294"/>
    </row>
    <row r="256" spans="2:14">
      <c r="B256" s="294"/>
      <c r="C256" s="153"/>
      <c r="D256" s="323"/>
      <c r="E256" s="324"/>
      <c r="F256" s="324"/>
      <c r="G256" s="324"/>
      <c r="H256" s="324"/>
      <c r="I256" s="205"/>
      <c r="J256" s="294"/>
      <c r="K256" s="294"/>
      <c r="L256" s="294"/>
      <c r="M256" s="294"/>
      <c r="N256" s="294"/>
    </row>
    <row r="257" spans="1:21">
      <c r="A257" s="448" t="s">
        <v>98</v>
      </c>
      <c r="B257" s="459" t="s">
        <v>99</v>
      </c>
      <c r="C257" s="232"/>
      <c r="D257" s="459" t="s">
        <v>32</v>
      </c>
      <c r="E257" s="448" t="s">
        <v>303</v>
      </c>
      <c r="F257" s="448" t="s">
        <v>304</v>
      </c>
      <c r="G257" s="463" t="s">
        <v>305</v>
      </c>
      <c r="H257" s="448" t="s">
        <v>306</v>
      </c>
      <c r="J257" s="448" t="s">
        <v>33</v>
      </c>
      <c r="K257" s="448"/>
      <c r="L257" s="448"/>
      <c r="M257" s="448"/>
      <c r="N257" s="448"/>
    </row>
    <row r="258" spans="1:21">
      <c r="A258" s="449"/>
      <c r="B258" s="460"/>
      <c r="C258" s="232"/>
      <c r="D258" s="461"/>
      <c r="E258" s="462"/>
      <c r="F258" s="462"/>
      <c r="G258" s="466"/>
      <c r="H258" s="462"/>
      <c r="J258" s="449"/>
      <c r="K258" s="449"/>
      <c r="L258" s="449"/>
      <c r="M258" s="449"/>
      <c r="N258" s="449"/>
    </row>
    <row r="259" spans="1:21">
      <c r="A259" s="186" t="s">
        <v>187</v>
      </c>
      <c r="B259" s="436" t="s">
        <v>593</v>
      </c>
      <c r="C259" s="325"/>
      <c r="D259" s="291" t="s">
        <v>518</v>
      </c>
      <c r="E259" s="216">
        <v>25</v>
      </c>
      <c r="F259" s="216">
        <v>25</v>
      </c>
      <c r="G259" s="216">
        <v>25</v>
      </c>
      <c r="H259" s="216">
        <v>25</v>
      </c>
      <c r="I259" s="326"/>
      <c r="J259" s="439" t="s">
        <v>598</v>
      </c>
      <c r="K259" s="440"/>
      <c r="L259" s="440"/>
      <c r="M259" s="440"/>
      <c r="N259" s="441"/>
    </row>
    <row r="260" spans="1:21">
      <c r="B260" s="437"/>
      <c r="C260" s="327"/>
      <c r="D260" s="291" t="s">
        <v>493</v>
      </c>
      <c r="E260" s="216">
        <v>25</v>
      </c>
      <c r="F260" s="216">
        <v>25</v>
      </c>
      <c r="G260" s="216">
        <v>25</v>
      </c>
      <c r="H260" s="216">
        <v>25</v>
      </c>
      <c r="I260" s="329"/>
      <c r="J260" s="442"/>
      <c r="K260" s="443"/>
      <c r="L260" s="443"/>
      <c r="M260" s="443"/>
      <c r="N260" s="444"/>
    </row>
    <row r="261" spans="1:21">
      <c r="B261" s="437"/>
      <c r="C261" s="327"/>
      <c r="D261" s="291" t="s">
        <v>46</v>
      </c>
      <c r="E261" s="216">
        <v>0.1</v>
      </c>
      <c r="F261" s="216">
        <v>0.1</v>
      </c>
      <c r="G261" s="216">
        <v>0.1</v>
      </c>
      <c r="H261" s="216">
        <v>0.1</v>
      </c>
      <c r="I261" s="329"/>
      <c r="J261" s="442"/>
      <c r="K261" s="443"/>
      <c r="L261" s="443"/>
      <c r="M261" s="443"/>
      <c r="N261" s="444"/>
    </row>
    <row r="262" spans="1:21">
      <c r="B262" s="437"/>
      <c r="C262" s="327"/>
      <c r="D262" s="291" t="s">
        <v>124</v>
      </c>
      <c r="E262" s="216">
        <v>0.1</v>
      </c>
      <c r="F262" s="216">
        <v>0.1</v>
      </c>
      <c r="G262" s="216">
        <v>0.1</v>
      </c>
      <c r="H262" s="216">
        <v>0.1</v>
      </c>
      <c r="I262" s="329"/>
      <c r="J262" s="442"/>
      <c r="K262" s="443"/>
      <c r="L262" s="443"/>
      <c r="M262" s="443"/>
      <c r="N262" s="444"/>
    </row>
    <row r="263" spans="1:21">
      <c r="B263" s="437"/>
      <c r="C263" s="327"/>
      <c r="D263" s="271" t="s">
        <v>36</v>
      </c>
      <c r="E263" s="328">
        <v>1.2</v>
      </c>
      <c r="F263" s="328">
        <v>1.5</v>
      </c>
      <c r="G263" s="328">
        <v>2</v>
      </c>
      <c r="H263" s="328">
        <v>2</v>
      </c>
      <c r="I263" s="329"/>
      <c r="J263" s="442"/>
      <c r="K263" s="443"/>
      <c r="L263" s="443"/>
      <c r="M263" s="443"/>
      <c r="N263" s="444"/>
    </row>
    <row r="264" spans="1:21" ht="25.5">
      <c r="B264" s="437"/>
      <c r="C264" s="327"/>
      <c r="D264" s="330" t="s">
        <v>594</v>
      </c>
      <c r="E264" s="328">
        <v>20</v>
      </c>
      <c r="F264" s="328">
        <v>20</v>
      </c>
      <c r="G264" s="328">
        <v>30</v>
      </c>
      <c r="H264" s="328">
        <v>40</v>
      </c>
      <c r="I264" s="329"/>
      <c r="J264" s="442"/>
      <c r="K264" s="443"/>
      <c r="L264" s="443"/>
      <c r="M264" s="443"/>
      <c r="N264" s="444"/>
    </row>
    <row r="265" spans="1:21">
      <c r="B265" s="437"/>
      <c r="C265" s="327"/>
      <c r="D265" s="330" t="s">
        <v>111</v>
      </c>
      <c r="E265" s="328">
        <v>60</v>
      </c>
      <c r="F265" s="328">
        <v>65</v>
      </c>
      <c r="G265" s="328">
        <v>75</v>
      </c>
      <c r="H265" s="328">
        <v>80</v>
      </c>
      <c r="I265" s="329"/>
      <c r="J265" s="442"/>
      <c r="K265" s="443"/>
      <c r="L265" s="443"/>
      <c r="M265" s="443"/>
      <c r="N265" s="444"/>
      <c r="P265" s="360"/>
      <c r="Q265" s="360"/>
      <c r="R265" s="360"/>
      <c r="S265" s="360"/>
      <c r="T265" s="360"/>
      <c r="U265" s="360"/>
    </row>
    <row r="266" spans="1:21">
      <c r="B266" s="437"/>
      <c r="C266" s="327"/>
      <c r="D266" s="330" t="s">
        <v>558</v>
      </c>
      <c r="E266" s="328">
        <v>25</v>
      </c>
      <c r="F266" s="328">
        <v>30</v>
      </c>
      <c r="G266" s="328">
        <v>40</v>
      </c>
      <c r="H266" s="328">
        <v>45</v>
      </c>
      <c r="I266" s="329"/>
      <c r="J266" s="442"/>
      <c r="K266" s="443"/>
      <c r="L266" s="443"/>
      <c r="M266" s="443"/>
      <c r="N266" s="444"/>
    </row>
    <row r="267" spans="1:21">
      <c r="B267" s="437"/>
      <c r="C267" s="327"/>
      <c r="D267" s="369" t="s">
        <v>52</v>
      </c>
      <c r="E267" s="370">
        <v>80</v>
      </c>
      <c r="F267" s="371">
        <v>100</v>
      </c>
      <c r="G267" s="371">
        <v>120</v>
      </c>
      <c r="H267" s="371">
        <v>140</v>
      </c>
      <c r="I267" s="329"/>
      <c r="J267" s="442"/>
      <c r="K267" s="443"/>
      <c r="L267" s="443"/>
      <c r="M267" s="443"/>
      <c r="N267" s="444"/>
      <c r="P267" s="465"/>
    </row>
    <row r="268" spans="1:21">
      <c r="B268" s="437"/>
      <c r="C268" s="327"/>
      <c r="D268" s="297" t="s">
        <v>595</v>
      </c>
      <c r="E268" s="333">
        <v>15</v>
      </c>
      <c r="F268" s="300">
        <v>18</v>
      </c>
      <c r="G268" s="300">
        <v>20</v>
      </c>
      <c r="H268" s="300">
        <v>25</v>
      </c>
      <c r="I268" s="329"/>
      <c r="J268" s="442"/>
      <c r="K268" s="443"/>
      <c r="L268" s="443"/>
      <c r="M268" s="443"/>
      <c r="N268" s="444"/>
      <c r="P268" s="465"/>
    </row>
    <row r="269" spans="1:21">
      <c r="B269" s="437"/>
      <c r="C269" s="327"/>
      <c r="D269" s="188" t="s">
        <v>61</v>
      </c>
      <c r="E269" s="331">
        <v>0.1</v>
      </c>
      <c r="F269" s="253">
        <v>0.1</v>
      </c>
      <c r="G269" s="253">
        <v>0.1</v>
      </c>
      <c r="H269" s="253">
        <v>0.1</v>
      </c>
      <c r="I269" s="329"/>
      <c r="J269" s="442"/>
      <c r="K269" s="443"/>
      <c r="L269" s="443"/>
      <c r="M269" s="443"/>
      <c r="N269" s="444"/>
      <c r="P269" s="465"/>
    </row>
    <row r="270" spans="1:21">
      <c r="B270" s="437"/>
      <c r="C270" s="327"/>
      <c r="D270" s="288" t="s">
        <v>349</v>
      </c>
      <c r="E270" s="290">
        <v>25</v>
      </c>
      <c r="F270" s="290">
        <v>25</v>
      </c>
      <c r="G270" s="290">
        <v>50</v>
      </c>
      <c r="H270" s="290">
        <v>60</v>
      </c>
      <c r="I270" s="329"/>
      <c r="J270" s="442"/>
      <c r="K270" s="443"/>
      <c r="L270" s="443"/>
      <c r="M270" s="443"/>
      <c r="N270" s="444"/>
      <c r="P270" s="465"/>
    </row>
    <row r="271" spans="1:21">
      <c r="B271" s="437"/>
      <c r="C271" s="327"/>
      <c r="D271" s="288" t="s">
        <v>599</v>
      </c>
      <c r="E271" s="108">
        <v>3</v>
      </c>
      <c r="F271" s="108">
        <v>3</v>
      </c>
      <c r="G271" s="108">
        <v>4</v>
      </c>
      <c r="H271" s="108">
        <v>6</v>
      </c>
      <c r="I271" s="329"/>
      <c r="J271" s="442"/>
      <c r="K271" s="443"/>
      <c r="L271" s="443"/>
      <c r="M271" s="443"/>
      <c r="N271" s="444"/>
    </row>
    <row r="272" spans="1:21">
      <c r="B272" s="437"/>
      <c r="C272" s="327"/>
      <c r="D272" s="291" t="s">
        <v>311</v>
      </c>
      <c r="E272" s="216">
        <v>3</v>
      </c>
      <c r="F272" s="216">
        <v>5</v>
      </c>
      <c r="G272" s="216">
        <v>7</v>
      </c>
      <c r="H272" s="216">
        <v>9</v>
      </c>
      <c r="I272" s="329"/>
      <c r="J272" s="442"/>
      <c r="K272" s="443"/>
      <c r="L272" s="443"/>
      <c r="M272" s="443"/>
      <c r="N272" s="444"/>
    </row>
    <row r="273" spans="1:14">
      <c r="B273" s="437"/>
      <c r="C273" s="327"/>
      <c r="D273" s="111"/>
      <c r="E273" s="108"/>
      <c r="F273" s="108"/>
      <c r="G273" s="108"/>
      <c r="H273" s="108"/>
      <c r="I273" s="329"/>
      <c r="J273" s="442"/>
      <c r="K273" s="443"/>
      <c r="L273" s="443"/>
      <c r="M273" s="443"/>
      <c r="N273" s="444"/>
    </row>
    <row r="274" spans="1:14">
      <c r="B274" s="437"/>
      <c r="C274" s="327"/>
      <c r="D274" s="291"/>
      <c r="E274" s="216"/>
      <c r="F274" s="216"/>
      <c r="G274" s="216"/>
      <c r="H274" s="216"/>
      <c r="I274" s="329"/>
      <c r="J274" s="442"/>
      <c r="K274" s="443"/>
      <c r="L274" s="443"/>
      <c r="M274" s="443"/>
      <c r="N274" s="444"/>
    </row>
    <row r="275" spans="1:14">
      <c r="B275" s="437"/>
      <c r="C275" s="327"/>
      <c r="D275" s="288"/>
      <c r="E275" s="290"/>
      <c r="F275" s="290"/>
      <c r="G275" s="290"/>
      <c r="H275" s="290"/>
      <c r="I275" s="329"/>
      <c r="J275" s="442"/>
      <c r="K275" s="443"/>
      <c r="L275" s="443"/>
      <c r="M275" s="443"/>
      <c r="N275" s="444"/>
    </row>
    <row r="276" spans="1:14">
      <c r="B276" s="437"/>
      <c r="C276" s="327"/>
      <c r="D276" s="288"/>
      <c r="E276" s="290"/>
      <c r="F276" s="290"/>
      <c r="G276" s="290"/>
      <c r="H276" s="290"/>
      <c r="I276" s="329"/>
      <c r="J276" s="442"/>
      <c r="K276" s="443"/>
      <c r="L276" s="443"/>
      <c r="M276" s="443"/>
      <c r="N276" s="444"/>
    </row>
    <row r="277" spans="1:14">
      <c r="B277" s="437"/>
      <c r="C277" s="327"/>
      <c r="D277" s="288"/>
      <c r="E277" s="290"/>
      <c r="F277" s="290"/>
      <c r="G277" s="290"/>
      <c r="H277" s="290"/>
      <c r="I277" s="329"/>
      <c r="J277" s="442"/>
      <c r="K277" s="443"/>
      <c r="L277" s="443"/>
      <c r="M277" s="443"/>
      <c r="N277" s="444"/>
    </row>
    <row r="278" spans="1:14">
      <c r="B278" s="437"/>
      <c r="C278" s="327"/>
      <c r="D278" s="288"/>
      <c r="E278" s="290"/>
      <c r="F278" s="290"/>
      <c r="G278" s="290"/>
      <c r="H278" s="290"/>
      <c r="I278" s="329"/>
      <c r="J278" s="442"/>
      <c r="K278" s="443"/>
      <c r="L278" s="443"/>
      <c r="M278" s="443"/>
      <c r="N278" s="444"/>
    </row>
    <row r="279" spans="1:14">
      <c r="B279" s="438"/>
      <c r="C279" s="327"/>
      <c r="D279" s="288"/>
      <c r="E279" s="290"/>
      <c r="F279" s="290"/>
      <c r="G279" s="290"/>
      <c r="H279" s="290"/>
      <c r="I279" s="329"/>
      <c r="J279" s="445"/>
      <c r="K279" s="446"/>
      <c r="L279" s="446"/>
      <c r="M279" s="446"/>
      <c r="N279" s="447"/>
    </row>
    <row r="280" spans="1:14">
      <c r="B280" s="294"/>
      <c r="C280" s="153"/>
      <c r="D280" s="323"/>
      <c r="E280" s="324"/>
      <c r="F280" s="324"/>
      <c r="G280" s="324"/>
      <c r="H280" s="324"/>
      <c r="I280" s="205"/>
      <c r="J280" s="294"/>
      <c r="K280" s="294"/>
      <c r="L280" s="294"/>
      <c r="M280" s="294"/>
      <c r="N280" s="294"/>
    </row>
    <row r="281" spans="1:14">
      <c r="B281" s="294"/>
      <c r="C281" s="153"/>
      <c r="D281" s="323"/>
      <c r="E281" s="324"/>
      <c r="F281" s="324"/>
      <c r="G281" s="324"/>
      <c r="H281" s="324"/>
      <c r="I281" s="205"/>
      <c r="J281" s="294"/>
      <c r="K281" s="294"/>
      <c r="L281" s="294"/>
      <c r="M281" s="294"/>
      <c r="N281" s="294"/>
    </row>
    <row r="282" spans="1:14">
      <c r="A282" s="448" t="s">
        <v>98</v>
      </c>
      <c r="B282" s="459" t="s">
        <v>99</v>
      </c>
      <c r="C282" s="232"/>
      <c r="D282" s="459" t="s">
        <v>32</v>
      </c>
      <c r="E282" s="448" t="s">
        <v>303</v>
      </c>
      <c r="F282" s="448" t="s">
        <v>304</v>
      </c>
      <c r="G282" s="463" t="s">
        <v>305</v>
      </c>
      <c r="H282" s="448" t="s">
        <v>306</v>
      </c>
      <c r="I282" s="206"/>
      <c r="J282" s="448" t="s">
        <v>33</v>
      </c>
      <c r="K282" s="448"/>
      <c r="L282" s="448"/>
      <c r="M282" s="448"/>
      <c r="N282" s="448"/>
    </row>
    <row r="283" spans="1:14">
      <c r="A283" s="449"/>
      <c r="B283" s="460"/>
      <c r="C283" s="232"/>
      <c r="D283" s="460"/>
      <c r="E283" s="449"/>
      <c r="F283" s="449"/>
      <c r="G283" s="464"/>
      <c r="H283" s="449"/>
      <c r="I283" s="207"/>
      <c r="J283" s="449"/>
      <c r="K283" s="449"/>
      <c r="L283" s="449"/>
      <c r="M283" s="449"/>
      <c r="N283" s="449"/>
    </row>
    <row r="284" spans="1:14">
      <c r="A284" s="186" t="s">
        <v>188</v>
      </c>
      <c r="B284" s="436" t="s">
        <v>600</v>
      </c>
      <c r="C284" s="325"/>
      <c r="D284" s="288" t="s">
        <v>602</v>
      </c>
      <c r="E284" s="290">
        <v>130</v>
      </c>
      <c r="F284" s="290">
        <v>140</v>
      </c>
      <c r="G284" s="290">
        <v>180</v>
      </c>
      <c r="H284" s="290">
        <v>190</v>
      </c>
      <c r="I284" s="326"/>
      <c r="J284" s="439" t="s">
        <v>601</v>
      </c>
      <c r="K284" s="440"/>
      <c r="L284" s="440"/>
      <c r="M284" s="440"/>
      <c r="N284" s="441"/>
    </row>
    <row r="285" spans="1:14">
      <c r="B285" s="437"/>
      <c r="C285" s="327"/>
      <c r="D285" s="291" t="s">
        <v>518</v>
      </c>
      <c r="E285" s="216">
        <v>25</v>
      </c>
      <c r="F285" s="216">
        <v>25</v>
      </c>
      <c r="G285" s="216">
        <v>25</v>
      </c>
      <c r="H285" s="216">
        <v>25</v>
      </c>
      <c r="I285" s="329"/>
      <c r="J285" s="442"/>
      <c r="K285" s="443"/>
      <c r="L285" s="443"/>
      <c r="M285" s="443"/>
      <c r="N285" s="444"/>
    </row>
    <row r="286" spans="1:14">
      <c r="B286" s="437"/>
      <c r="C286" s="327"/>
      <c r="D286" s="291" t="s">
        <v>493</v>
      </c>
      <c r="E286" s="216">
        <v>25</v>
      </c>
      <c r="F286" s="216">
        <v>25</v>
      </c>
      <c r="G286" s="216">
        <v>25</v>
      </c>
      <c r="H286" s="216">
        <v>25</v>
      </c>
      <c r="I286" s="329"/>
      <c r="J286" s="442"/>
      <c r="K286" s="443"/>
      <c r="L286" s="443"/>
      <c r="M286" s="443"/>
      <c r="N286" s="444"/>
    </row>
    <row r="287" spans="1:14">
      <c r="B287" s="437"/>
      <c r="C287" s="327"/>
      <c r="D287" s="291" t="s">
        <v>36</v>
      </c>
      <c r="E287" s="216">
        <v>1.2</v>
      </c>
      <c r="F287" s="216">
        <v>1.5</v>
      </c>
      <c r="G287" s="216">
        <v>2</v>
      </c>
      <c r="H287" s="216">
        <v>2</v>
      </c>
      <c r="I287" s="329"/>
      <c r="J287" s="442"/>
      <c r="K287" s="443"/>
      <c r="L287" s="443"/>
      <c r="M287" s="443"/>
      <c r="N287" s="444"/>
    </row>
    <row r="288" spans="1:14">
      <c r="B288" s="437"/>
      <c r="C288" s="327"/>
      <c r="D288" s="291" t="s">
        <v>43</v>
      </c>
      <c r="E288" s="216" t="s">
        <v>41</v>
      </c>
      <c r="F288" s="216" t="s">
        <v>41</v>
      </c>
      <c r="G288" s="216" t="s">
        <v>41</v>
      </c>
      <c r="H288" s="216" t="s">
        <v>41</v>
      </c>
      <c r="I288" s="329"/>
      <c r="J288" s="442"/>
      <c r="K288" s="443"/>
      <c r="L288" s="443"/>
      <c r="M288" s="443"/>
      <c r="N288" s="444"/>
    </row>
    <row r="289" spans="2:14">
      <c r="B289" s="437"/>
      <c r="C289" s="327"/>
      <c r="D289" s="271" t="s">
        <v>45</v>
      </c>
      <c r="E289" s="328">
        <v>0.7</v>
      </c>
      <c r="F289" s="328">
        <v>1.1000000000000001</v>
      </c>
      <c r="G289" s="328">
        <v>1.1000000000000001</v>
      </c>
      <c r="H289" s="328">
        <v>1.1000000000000001</v>
      </c>
      <c r="I289" s="329"/>
      <c r="J289" s="442"/>
      <c r="K289" s="443"/>
      <c r="L289" s="443"/>
      <c r="M289" s="443"/>
      <c r="N289" s="444"/>
    </row>
    <row r="290" spans="2:14">
      <c r="B290" s="437"/>
      <c r="C290" s="327"/>
      <c r="D290" s="271" t="s">
        <v>131</v>
      </c>
      <c r="E290" s="328">
        <v>2</v>
      </c>
      <c r="F290" s="328">
        <v>3</v>
      </c>
      <c r="G290" s="328">
        <v>4</v>
      </c>
      <c r="H290" s="328">
        <v>6</v>
      </c>
      <c r="I290" s="329"/>
      <c r="J290" s="442"/>
      <c r="K290" s="443"/>
      <c r="L290" s="443"/>
      <c r="M290" s="443"/>
      <c r="N290" s="444"/>
    </row>
    <row r="291" spans="2:14">
      <c r="B291" s="437"/>
      <c r="C291" s="327"/>
      <c r="D291" s="111" t="s">
        <v>563</v>
      </c>
      <c r="E291" s="108">
        <v>0.1</v>
      </c>
      <c r="F291" s="108">
        <v>0.1</v>
      </c>
      <c r="G291" s="108">
        <v>0.1</v>
      </c>
      <c r="H291" s="108">
        <v>0.1</v>
      </c>
      <c r="I291" s="329"/>
      <c r="J291" s="442"/>
      <c r="K291" s="443"/>
      <c r="L291" s="443"/>
      <c r="M291" s="443"/>
      <c r="N291" s="444"/>
    </row>
    <row r="292" spans="2:14">
      <c r="B292" s="437"/>
      <c r="C292" s="327"/>
      <c r="D292" s="288"/>
      <c r="E292" s="290"/>
      <c r="F292" s="290"/>
      <c r="G292" s="290"/>
      <c r="H292" s="290"/>
      <c r="I292" s="329"/>
      <c r="J292" s="442"/>
      <c r="K292" s="443"/>
      <c r="L292" s="443"/>
      <c r="M292" s="443"/>
      <c r="N292" s="444"/>
    </row>
    <row r="293" spans="2:14">
      <c r="B293" s="437"/>
      <c r="C293" s="327"/>
      <c r="D293" s="271"/>
      <c r="E293" s="328"/>
      <c r="F293" s="328"/>
      <c r="G293" s="328"/>
      <c r="H293" s="328"/>
      <c r="I293" s="329"/>
      <c r="J293" s="442"/>
      <c r="K293" s="443"/>
      <c r="L293" s="443"/>
      <c r="M293" s="443"/>
      <c r="N293" s="444"/>
    </row>
    <row r="294" spans="2:14">
      <c r="B294" s="437"/>
      <c r="C294" s="327"/>
      <c r="D294" s="271"/>
      <c r="E294" s="328"/>
      <c r="F294" s="328"/>
      <c r="G294" s="328"/>
      <c r="H294" s="328"/>
      <c r="I294" s="329"/>
      <c r="J294" s="442"/>
      <c r="K294" s="443"/>
      <c r="L294" s="443"/>
      <c r="M294" s="443"/>
      <c r="N294" s="444"/>
    </row>
    <row r="295" spans="2:14">
      <c r="B295" s="437"/>
      <c r="C295" s="327"/>
      <c r="D295" s="288"/>
      <c r="E295" s="290"/>
      <c r="F295" s="290"/>
      <c r="G295" s="290"/>
      <c r="H295" s="290"/>
      <c r="I295" s="329"/>
      <c r="J295" s="442"/>
      <c r="K295" s="443"/>
      <c r="L295" s="443"/>
      <c r="M295" s="443"/>
      <c r="N295" s="444"/>
    </row>
    <row r="296" spans="2:14">
      <c r="B296" s="437"/>
      <c r="C296" s="327"/>
      <c r="D296" s="271"/>
      <c r="E296" s="328"/>
      <c r="F296" s="328"/>
      <c r="G296" s="328"/>
      <c r="H296" s="328"/>
      <c r="I296" s="329"/>
      <c r="J296" s="442"/>
      <c r="K296" s="443"/>
      <c r="L296" s="443"/>
      <c r="M296" s="443"/>
      <c r="N296" s="444"/>
    </row>
    <row r="297" spans="2:14">
      <c r="B297" s="437"/>
      <c r="C297" s="327"/>
      <c r="D297" s="271"/>
      <c r="E297" s="328"/>
      <c r="F297" s="328"/>
      <c r="G297" s="328"/>
      <c r="H297" s="328"/>
      <c r="I297" s="329"/>
      <c r="J297" s="442"/>
      <c r="K297" s="443"/>
      <c r="L297" s="443"/>
      <c r="M297" s="443"/>
      <c r="N297" s="444"/>
    </row>
    <row r="298" spans="2:14">
      <c r="B298" s="437"/>
      <c r="C298" s="327"/>
      <c r="D298" s="271"/>
      <c r="E298" s="328"/>
      <c r="F298" s="328"/>
      <c r="G298" s="328"/>
      <c r="H298" s="328"/>
      <c r="I298" s="329"/>
      <c r="J298" s="442"/>
      <c r="K298" s="443"/>
      <c r="L298" s="443"/>
      <c r="M298" s="443"/>
      <c r="N298" s="444"/>
    </row>
    <row r="299" spans="2:14">
      <c r="B299" s="437"/>
      <c r="C299" s="327"/>
      <c r="D299" s="271"/>
      <c r="E299" s="328"/>
      <c r="F299" s="328"/>
      <c r="G299" s="328"/>
      <c r="H299" s="328"/>
      <c r="I299" s="329"/>
      <c r="J299" s="442"/>
      <c r="K299" s="443"/>
      <c r="L299" s="443"/>
      <c r="M299" s="443"/>
      <c r="N299" s="444"/>
    </row>
    <row r="300" spans="2:14">
      <c r="B300" s="437"/>
      <c r="C300" s="327"/>
      <c r="D300" s="271"/>
      <c r="E300" s="328"/>
      <c r="F300" s="328"/>
      <c r="G300" s="328"/>
      <c r="H300" s="328"/>
      <c r="I300" s="329"/>
      <c r="J300" s="442"/>
      <c r="K300" s="443"/>
      <c r="L300" s="443"/>
      <c r="M300" s="443"/>
      <c r="N300" s="444"/>
    </row>
    <row r="301" spans="2:14">
      <c r="B301" s="437"/>
      <c r="C301" s="327"/>
      <c r="D301" s="271"/>
      <c r="E301" s="328"/>
      <c r="F301" s="328"/>
      <c r="G301" s="328"/>
      <c r="H301" s="328"/>
      <c r="I301" s="329"/>
      <c r="J301" s="442"/>
      <c r="K301" s="443"/>
      <c r="L301" s="443"/>
      <c r="M301" s="443"/>
      <c r="N301" s="444"/>
    </row>
    <row r="302" spans="2:14">
      <c r="B302" s="437"/>
      <c r="C302" s="327"/>
      <c r="D302" s="271"/>
      <c r="E302" s="328"/>
      <c r="F302" s="328"/>
      <c r="G302" s="328"/>
      <c r="H302" s="328"/>
      <c r="I302" s="329"/>
      <c r="J302" s="442"/>
      <c r="K302" s="443"/>
      <c r="L302" s="443"/>
      <c r="M302" s="443"/>
      <c r="N302" s="444"/>
    </row>
    <row r="303" spans="2:14">
      <c r="B303" s="437"/>
      <c r="C303" s="327"/>
      <c r="D303" s="271"/>
      <c r="E303" s="328"/>
      <c r="F303" s="328"/>
      <c r="G303" s="328"/>
      <c r="H303" s="328"/>
      <c r="I303" s="329"/>
      <c r="J303" s="442"/>
      <c r="K303" s="443"/>
      <c r="L303" s="443"/>
      <c r="M303" s="443"/>
      <c r="N303" s="444"/>
    </row>
    <row r="304" spans="2:14">
      <c r="B304" s="438"/>
      <c r="C304" s="327"/>
      <c r="D304" s="334"/>
      <c r="E304" s="335"/>
      <c r="F304" s="336"/>
      <c r="G304" s="336"/>
      <c r="H304" s="336"/>
      <c r="I304" s="329"/>
      <c r="J304" s="445"/>
      <c r="K304" s="446"/>
      <c r="L304" s="446"/>
      <c r="M304" s="446"/>
      <c r="N304" s="447"/>
    </row>
    <row r="305" spans="1:14">
      <c r="B305" s="294"/>
      <c r="C305" s="153"/>
      <c r="D305" s="323"/>
      <c r="E305" s="324"/>
      <c r="F305" s="324"/>
      <c r="G305" s="324"/>
      <c r="H305" s="324"/>
      <c r="I305" s="205"/>
      <c r="J305" s="294"/>
      <c r="K305" s="294"/>
      <c r="L305" s="294"/>
      <c r="M305" s="294"/>
      <c r="N305" s="294"/>
    </row>
    <row r="306" spans="1:14">
      <c r="B306" s="294"/>
      <c r="C306" s="153"/>
      <c r="D306" s="323"/>
      <c r="E306" s="324"/>
      <c r="F306" s="324"/>
      <c r="G306" s="324"/>
      <c r="H306" s="324"/>
      <c r="I306" s="205"/>
      <c r="J306" s="294"/>
      <c r="K306" s="294"/>
      <c r="L306" s="294"/>
      <c r="M306" s="294"/>
      <c r="N306" s="294"/>
    </row>
    <row r="307" spans="1:14">
      <c r="A307" s="448" t="s">
        <v>98</v>
      </c>
      <c r="B307" s="459" t="s">
        <v>99</v>
      </c>
      <c r="C307" s="232"/>
      <c r="D307" s="459" t="s">
        <v>32</v>
      </c>
      <c r="E307" s="448" t="s">
        <v>303</v>
      </c>
      <c r="F307" s="448" t="s">
        <v>304</v>
      </c>
      <c r="G307" s="463" t="s">
        <v>305</v>
      </c>
      <c r="H307" s="448" t="s">
        <v>306</v>
      </c>
      <c r="I307" s="206"/>
      <c r="J307" s="448" t="s">
        <v>33</v>
      </c>
      <c r="K307" s="448"/>
      <c r="L307" s="448"/>
      <c r="M307" s="448"/>
      <c r="N307" s="448"/>
    </row>
    <row r="308" spans="1:14">
      <c r="A308" s="449"/>
      <c r="B308" s="460"/>
      <c r="C308" s="232"/>
      <c r="D308" s="460"/>
      <c r="E308" s="449"/>
      <c r="F308" s="449"/>
      <c r="G308" s="464"/>
      <c r="H308" s="449"/>
      <c r="I308" s="207"/>
      <c r="J308" s="449"/>
      <c r="K308" s="449"/>
      <c r="L308" s="449"/>
      <c r="M308" s="449"/>
      <c r="N308" s="449"/>
    </row>
    <row r="309" spans="1:14">
      <c r="A309" s="337" t="s">
        <v>189</v>
      </c>
      <c r="B309" s="436" t="s">
        <v>603</v>
      </c>
      <c r="C309" s="325"/>
      <c r="D309" s="317" t="s">
        <v>346</v>
      </c>
      <c r="E309" s="321">
        <v>100</v>
      </c>
      <c r="F309" s="321">
        <v>105</v>
      </c>
      <c r="G309" s="321">
        <v>135</v>
      </c>
      <c r="H309" s="318">
        <v>145</v>
      </c>
      <c r="I309" s="326"/>
      <c r="J309" s="439" t="s">
        <v>604</v>
      </c>
      <c r="K309" s="440"/>
      <c r="L309" s="440"/>
      <c r="M309" s="440"/>
      <c r="N309" s="441"/>
    </row>
    <row r="310" spans="1:14">
      <c r="A310" s="338"/>
      <c r="B310" s="437"/>
      <c r="C310" s="327"/>
      <c r="D310" s="173" t="s">
        <v>570</v>
      </c>
      <c r="E310" s="322">
        <v>120</v>
      </c>
      <c r="F310" s="322">
        <v>130</v>
      </c>
      <c r="G310" s="322">
        <v>165</v>
      </c>
      <c r="H310" s="319">
        <v>175</v>
      </c>
      <c r="I310" s="329"/>
      <c r="J310" s="442"/>
      <c r="K310" s="443"/>
      <c r="L310" s="443"/>
      <c r="M310" s="443"/>
      <c r="N310" s="444"/>
    </row>
    <row r="311" spans="1:14">
      <c r="A311" s="338"/>
      <c r="B311" s="437"/>
      <c r="C311" s="327"/>
      <c r="D311" s="269" t="s">
        <v>40</v>
      </c>
      <c r="E311" s="108">
        <v>0.8</v>
      </c>
      <c r="F311" s="108">
        <v>1.3</v>
      </c>
      <c r="G311" s="108">
        <v>1.3</v>
      </c>
      <c r="H311" s="108">
        <v>1.3</v>
      </c>
      <c r="I311" s="329"/>
      <c r="J311" s="442"/>
      <c r="K311" s="443"/>
      <c r="L311" s="443"/>
      <c r="M311" s="443"/>
      <c r="N311" s="444"/>
    </row>
    <row r="312" spans="1:14">
      <c r="A312" s="338"/>
      <c r="B312" s="437"/>
      <c r="C312" s="327"/>
      <c r="D312" s="291" t="s">
        <v>43</v>
      </c>
      <c r="E312" s="216" t="s">
        <v>41</v>
      </c>
      <c r="F312" s="216" t="s">
        <v>41</v>
      </c>
      <c r="G312" s="216" t="s">
        <v>41</v>
      </c>
      <c r="H312" s="216" t="s">
        <v>41</v>
      </c>
      <c r="I312" s="329"/>
      <c r="J312" s="442"/>
      <c r="K312" s="443"/>
      <c r="L312" s="443"/>
      <c r="M312" s="443"/>
      <c r="N312" s="444"/>
    </row>
    <row r="313" spans="1:14">
      <c r="A313" s="338"/>
      <c r="B313" s="437"/>
      <c r="C313" s="327"/>
      <c r="D313" s="291" t="s">
        <v>36</v>
      </c>
      <c r="E313" s="216">
        <v>1.2</v>
      </c>
      <c r="F313" s="216">
        <v>1.5</v>
      </c>
      <c r="G313" s="216">
        <v>2</v>
      </c>
      <c r="H313" s="216">
        <v>2</v>
      </c>
      <c r="I313" s="329"/>
      <c r="J313" s="442"/>
      <c r="K313" s="443"/>
      <c r="L313" s="443"/>
      <c r="M313" s="443"/>
      <c r="N313" s="444"/>
    </row>
    <row r="314" spans="1:14">
      <c r="A314" s="338"/>
      <c r="B314" s="437"/>
      <c r="C314" s="327"/>
      <c r="D314" s="291" t="s">
        <v>493</v>
      </c>
      <c r="E314" s="216">
        <v>25</v>
      </c>
      <c r="F314" s="216">
        <v>25</v>
      </c>
      <c r="G314" s="216">
        <v>25</v>
      </c>
      <c r="H314" s="216">
        <v>25</v>
      </c>
      <c r="I314" s="329"/>
      <c r="J314" s="442"/>
      <c r="K314" s="443"/>
      <c r="L314" s="443"/>
      <c r="M314" s="443"/>
      <c r="N314" s="444"/>
    </row>
    <row r="315" spans="1:14">
      <c r="A315" s="338"/>
      <c r="B315" s="437"/>
      <c r="C315" s="327"/>
      <c r="D315" s="291" t="s">
        <v>518</v>
      </c>
      <c r="E315" s="216">
        <v>25</v>
      </c>
      <c r="F315" s="216">
        <v>25</v>
      </c>
      <c r="G315" s="216">
        <v>25</v>
      </c>
      <c r="H315" s="216">
        <v>25</v>
      </c>
      <c r="I315" s="329"/>
      <c r="J315" s="442"/>
      <c r="K315" s="443"/>
      <c r="L315" s="443"/>
      <c r="M315" s="443"/>
      <c r="N315" s="444"/>
    </row>
    <row r="316" spans="1:14">
      <c r="A316" s="338"/>
      <c r="B316" s="437"/>
      <c r="C316" s="327"/>
      <c r="D316" s="271" t="s">
        <v>131</v>
      </c>
      <c r="E316" s="328">
        <v>2</v>
      </c>
      <c r="F316" s="328">
        <v>3</v>
      </c>
      <c r="G316" s="328">
        <v>4</v>
      </c>
      <c r="H316" s="328">
        <v>6</v>
      </c>
      <c r="I316" s="329"/>
      <c r="J316" s="442"/>
      <c r="K316" s="443"/>
      <c r="L316" s="443"/>
      <c r="M316" s="443"/>
      <c r="N316" s="444"/>
    </row>
    <row r="317" spans="1:14">
      <c r="A317" s="338"/>
      <c r="B317" s="437"/>
      <c r="C317" s="327"/>
      <c r="D317" s="111" t="s">
        <v>563</v>
      </c>
      <c r="E317" s="108">
        <v>0.1</v>
      </c>
      <c r="F317" s="108">
        <v>0.1</v>
      </c>
      <c r="G317" s="108">
        <v>0.1</v>
      </c>
      <c r="H317" s="108">
        <v>0.1</v>
      </c>
      <c r="I317" s="329"/>
      <c r="J317" s="442"/>
      <c r="K317" s="443"/>
      <c r="L317" s="443"/>
      <c r="M317" s="443"/>
      <c r="N317" s="444"/>
    </row>
    <row r="318" spans="1:14">
      <c r="A318" s="338"/>
      <c r="B318" s="437"/>
      <c r="C318" s="327"/>
      <c r="D318" s="271"/>
      <c r="E318" s="328"/>
      <c r="F318" s="328"/>
      <c r="G318" s="328"/>
      <c r="H318" s="328"/>
      <c r="I318" s="329"/>
      <c r="J318" s="442"/>
      <c r="K318" s="443"/>
      <c r="L318" s="443"/>
      <c r="M318" s="443"/>
      <c r="N318" s="444"/>
    </row>
    <row r="319" spans="1:14">
      <c r="A319" s="338"/>
      <c r="B319" s="437"/>
      <c r="C319" s="327"/>
      <c r="D319" s="271"/>
      <c r="E319" s="328"/>
      <c r="F319" s="328"/>
      <c r="G319" s="328"/>
      <c r="H319" s="328"/>
      <c r="I319" s="329"/>
      <c r="J319" s="442"/>
      <c r="K319" s="443"/>
      <c r="L319" s="443"/>
      <c r="M319" s="443"/>
      <c r="N319" s="444"/>
    </row>
    <row r="320" spans="1:14">
      <c r="A320" s="338"/>
      <c r="B320" s="437"/>
      <c r="C320" s="327"/>
      <c r="D320" s="288"/>
      <c r="E320" s="290"/>
      <c r="F320" s="290"/>
      <c r="G320" s="290"/>
      <c r="H320" s="290"/>
      <c r="I320" s="329"/>
      <c r="J320" s="442"/>
      <c r="K320" s="443"/>
      <c r="L320" s="443"/>
      <c r="M320" s="443"/>
      <c r="N320" s="444"/>
    </row>
    <row r="321" spans="1:14">
      <c r="A321" s="338"/>
      <c r="B321" s="437"/>
      <c r="C321" s="327"/>
      <c r="D321" s="271"/>
      <c r="E321" s="328"/>
      <c r="F321" s="328"/>
      <c r="G321" s="328"/>
      <c r="H321" s="328"/>
      <c r="I321" s="329"/>
      <c r="J321" s="442"/>
      <c r="K321" s="443"/>
      <c r="L321" s="443"/>
      <c r="M321" s="443"/>
      <c r="N321" s="444"/>
    </row>
    <row r="322" spans="1:14">
      <c r="A322" s="338"/>
      <c r="B322" s="437"/>
      <c r="C322" s="327"/>
      <c r="D322" s="271"/>
      <c r="E322" s="328"/>
      <c r="F322" s="328"/>
      <c r="G322" s="328"/>
      <c r="H322" s="328"/>
      <c r="I322" s="329"/>
      <c r="J322" s="442"/>
      <c r="K322" s="443"/>
      <c r="L322" s="443"/>
      <c r="M322" s="443"/>
      <c r="N322" s="444"/>
    </row>
    <row r="323" spans="1:14">
      <c r="A323" s="338"/>
      <c r="B323" s="437"/>
      <c r="C323" s="327"/>
      <c r="D323" s="271"/>
      <c r="E323" s="328"/>
      <c r="F323" s="328"/>
      <c r="G323" s="328"/>
      <c r="H323" s="328"/>
      <c r="I323" s="329"/>
      <c r="J323" s="442"/>
      <c r="K323" s="443"/>
      <c r="L323" s="443"/>
      <c r="M323" s="443"/>
      <c r="N323" s="444"/>
    </row>
    <row r="324" spans="1:14">
      <c r="A324" s="338"/>
      <c r="B324" s="437"/>
      <c r="C324" s="327"/>
      <c r="D324" s="271"/>
      <c r="E324" s="328"/>
      <c r="F324" s="328"/>
      <c r="G324" s="328"/>
      <c r="H324" s="328"/>
      <c r="I324" s="329"/>
      <c r="J324" s="442"/>
      <c r="K324" s="443"/>
      <c r="L324" s="443"/>
      <c r="M324" s="443"/>
      <c r="N324" s="444"/>
    </row>
    <row r="325" spans="1:14">
      <c r="A325" s="338"/>
      <c r="B325" s="437"/>
      <c r="C325" s="327"/>
      <c r="D325" s="271"/>
      <c r="E325" s="328"/>
      <c r="F325" s="328"/>
      <c r="G325" s="328"/>
      <c r="H325" s="328"/>
      <c r="I325" s="329"/>
      <c r="J325" s="442"/>
      <c r="K325" s="443"/>
      <c r="L325" s="443"/>
      <c r="M325" s="443"/>
      <c r="N325" s="444"/>
    </row>
    <row r="326" spans="1:14">
      <c r="A326" s="338"/>
      <c r="B326" s="437"/>
      <c r="C326" s="327"/>
      <c r="D326" s="271"/>
      <c r="E326" s="328"/>
      <c r="F326" s="328"/>
      <c r="G326" s="328"/>
      <c r="H326" s="328"/>
      <c r="I326" s="329"/>
      <c r="J326" s="442"/>
      <c r="K326" s="443"/>
      <c r="L326" s="443"/>
      <c r="M326" s="443"/>
      <c r="N326" s="444"/>
    </row>
    <row r="327" spans="1:14">
      <c r="A327" s="338"/>
      <c r="B327" s="437"/>
      <c r="C327" s="327"/>
      <c r="D327" s="271"/>
      <c r="E327" s="328"/>
      <c r="F327" s="328"/>
      <c r="G327" s="328"/>
      <c r="H327" s="328"/>
      <c r="I327" s="329"/>
      <c r="J327" s="442"/>
      <c r="K327" s="443"/>
      <c r="L327" s="443"/>
      <c r="M327" s="443"/>
      <c r="N327" s="444"/>
    </row>
    <row r="328" spans="1:14">
      <c r="A328" s="338"/>
      <c r="B328" s="437"/>
      <c r="C328" s="327"/>
      <c r="D328" s="271"/>
      <c r="E328" s="328"/>
      <c r="F328" s="328"/>
      <c r="G328" s="328"/>
      <c r="H328" s="328"/>
      <c r="I328" s="329"/>
      <c r="J328" s="442"/>
      <c r="K328" s="443"/>
      <c r="L328" s="443"/>
      <c r="M328" s="443"/>
      <c r="N328" s="444"/>
    </row>
    <row r="329" spans="1:14">
      <c r="A329" s="338"/>
      <c r="B329" s="438"/>
      <c r="C329" s="327"/>
      <c r="D329" s="334"/>
      <c r="E329" s="335"/>
      <c r="F329" s="336"/>
      <c r="G329" s="336"/>
      <c r="H329" s="336"/>
      <c r="I329" s="329"/>
      <c r="J329" s="445"/>
      <c r="K329" s="446"/>
      <c r="L329" s="446"/>
      <c r="M329" s="446"/>
      <c r="N329" s="447"/>
    </row>
    <row r="330" spans="1:14">
      <c r="B330" s="294"/>
      <c r="C330" s="153"/>
      <c r="D330" s="323"/>
      <c r="E330" s="324"/>
      <c r="F330" s="324"/>
      <c r="G330" s="324"/>
      <c r="H330" s="324"/>
      <c r="I330" s="205"/>
      <c r="J330" s="294"/>
      <c r="K330" s="294"/>
      <c r="L330" s="294"/>
      <c r="M330" s="294"/>
      <c r="N330" s="294"/>
    </row>
    <row r="331" spans="1:14">
      <c r="B331" s="294"/>
      <c r="C331" s="153"/>
      <c r="D331" s="323"/>
      <c r="E331" s="324"/>
      <c r="F331" s="324"/>
      <c r="G331" s="324"/>
      <c r="H331" s="324"/>
      <c r="I331" s="205"/>
      <c r="J331" s="294"/>
      <c r="K331" s="294"/>
      <c r="L331" s="294"/>
      <c r="M331" s="294"/>
      <c r="N331" s="294"/>
    </row>
    <row r="332" spans="1:14">
      <c r="A332" s="448" t="s">
        <v>98</v>
      </c>
      <c r="B332" s="459" t="s">
        <v>99</v>
      </c>
      <c r="C332" s="232"/>
      <c r="D332" s="459" t="s">
        <v>32</v>
      </c>
      <c r="E332" s="448" t="s">
        <v>303</v>
      </c>
      <c r="F332" s="448" t="s">
        <v>304</v>
      </c>
      <c r="G332" s="463" t="s">
        <v>305</v>
      </c>
      <c r="H332" s="448" t="s">
        <v>306</v>
      </c>
      <c r="I332" s="206"/>
      <c r="J332" s="448" t="s">
        <v>33</v>
      </c>
      <c r="K332" s="448"/>
      <c r="L332" s="448"/>
      <c r="M332" s="448"/>
      <c r="N332" s="448"/>
    </row>
    <row r="333" spans="1:14">
      <c r="A333" s="449"/>
      <c r="B333" s="460"/>
      <c r="C333" s="232"/>
      <c r="D333" s="460"/>
      <c r="E333" s="449"/>
      <c r="F333" s="449"/>
      <c r="G333" s="464"/>
      <c r="H333" s="449"/>
      <c r="I333" s="207"/>
      <c r="J333" s="449"/>
      <c r="K333" s="449"/>
      <c r="L333" s="449"/>
      <c r="M333" s="449"/>
      <c r="N333" s="449"/>
    </row>
    <row r="334" spans="1:14">
      <c r="A334" s="337" t="s">
        <v>190</v>
      </c>
      <c r="B334" s="436" t="s">
        <v>605</v>
      </c>
      <c r="C334" s="325"/>
      <c r="D334" s="269" t="s">
        <v>346</v>
      </c>
      <c r="E334" s="108">
        <v>50</v>
      </c>
      <c r="F334" s="108">
        <v>55</v>
      </c>
      <c r="G334" s="108">
        <v>70</v>
      </c>
      <c r="H334" s="108">
        <v>75</v>
      </c>
      <c r="I334" s="326"/>
      <c r="J334" s="439" t="s">
        <v>627</v>
      </c>
      <c r="K334" s="440"/>
      <c r="L334" s="440"/>
      <c r="M334" s="440"/>
      <c r="N334" s="441"/>
    </row>
    <row r="335" spans="1:14">
      <c r="A335" s="338"/>
      <c r="B335" s="437"/>
      <c r="C335" s="327"/>
      <c r="D335" s="291" t="s">
        <v>126</v>
      </c>
      <c r="E335" s="216">
        <v>25</v>
      </c>
      <c r="F335" s="216">
        <v>30</v>
      </c>
      <c r="G335" s="216">
        <v>40</v>
      </c>
      <c r="H335" s="216">
        <v>45</v>
      </c>
      <c r="I335" s="329"/>
      <c r="J335" s="442"/>
      <c r="K335" s="443"/>
      <c r="L335" s="443"/>
      <c r="M335" s="443"/>
      <c r="N335" s="444"/>
    </row>
    <row r="336" spans="1:14">
      <c r="A336" s="338"/>
      <c r="B336" s="437"/>
      <c r="C336" s="327"/>
      <c r="D336" s="291" t="s">
        <v>518</v>
      </c>
      <c r="E336" s="216">
        <v>25</v>
      </c>
      <c r="F336" s="216">
        <v>25</v>
      </c>
      <c r="G336" s="216">
        <v>25</v>
      </c>
      <c r="H336" s="216">
        <v>25</v>
      </c>
      <c r="I336" s="329"/>
      <c r="J336" s="442"/>
      <c r="K336" s="443"/>
      <c r="L336" s="443"/>
      <c r="M336" s="443"/>
      <c r="N336" s="444"/>
    </row>
    <row r="337" spans="1:14">
      <c r="A337" s="338"/>
      <c r="B337" s="437"/>
      <c r="C337" s="327"/>
      <c r="D337" s="291" t="s">
        <v>493</v>
      </c>
      <c r="E337" s="216">
        <v>25</v>
      </c>
      <c r="F337" s="216">
        <v>25</v>
      </c>
      <c r="G337" s="216">
        <v>25</v>
      </c>
      <c r="H337" s="216">
        <v>25</v>
      </c>
      <c r="I337" s="329"/>
      <c r="J337" s="442"/>
      <c r="K337" s="443"/>
      <c r="L337" s="443"/>
      <c r="M337" s="443"/>
      <c r="N337" s="444"/>
    </row>
    <row r="338" spans="1:14">
      <c r="A338" s="338"/>
      <c r="B338" s="437"/>
      <c r="C338" s="327"/>
      <c r="D338" s="291" t="s">
        <v>36</v>
      </c>
      <c r="E338" s="216">
        <v>1.2</v>
      </c>
      <c r="F338" s="216">
        <v>1.5</v>
      </c>
      <c r="G338" s="216">
        <v>2</v>
      </c>
      <c r="H338" s="216">
        <v>2</v>
      </c>
      <c r="I338" s="329"/>
      <c r="J338" s="442"/>
      <c r="K338" s="443"/>
      <c r="L338" s="443"/>
      <c r="M338" s="443"/>
      <c r="N338" s="444"/>
    </row>
    <row r="339" spans="1:14">
      <c r="A339" s="338"/>
      <c r="B339" s="437"/>
      <c r="C339" s="327"/>
      <c r="D339" s="291" t="s">
        <v>46</v>
      </c>
      <c r="E339" s="216">
        <v>0.1</v>
      </c>
      <c r="F339" s="216">
        <v>0.1</v>
      </c>
      <c r="G339" s="216">
        <v>0.1</v>
      </c>
      <c r="H339" s="216">
        <v>0.1</v>
      </c>
      <c r="I339" s="329"/>
      <c r="J339" s="442"/>
      <c r="K339" s="443"/>
      <c r="L339" s="443"/>
      <c r="M339" s="443"/>
      <c r="N339" s="444"/>
    </row>
    <row r="340" spans="1:14">
      <c r="A340" s="338"/>
      <c r="B340" s="437"/>
      <c r="C340" s="327"/>
      <c r="D340" s="125" t="s">
        <v>606</v>
      </c>
      <c r="E340" s="108">
        <v>30</v>
      </c>
      <c r="F340" s="108">
        <v>40</v>
      </c>
      <c r="G340" s="108">
        <v>50</v>
      </c>
      <c r="H340" s="108">
        <v>60</v>
      </c>
      <c r="I340" s="329"/>
      <c r="J340" s="442"/>
      <c r="K340" s="443"/>
      <c r="L340" s="443"/>
      <c r="M340" s="443"/>
      <c r="N340" s="444"/>
    </row>
    <row r="341" spans="1:14">
      <c r="A341" s="338"/>
      <c r="B341" s="437"/>
      <c r="C341" s="327"/>
      <c r="D341" s="269" t="s">
        <v>40</v>
      </c>
      <c r="E341" s="108">
        <v>0.8</v>
      </c>
      <c r="F341" s="108">
        <v>1.3</v>
      </c>
      <c r="G341" s="108">
        <v>1.3</v>
      </c>
      <c r="H341" s="108">
        <v>1.3</v>
      </c>
      <c r="I341" s="329"/>
      <c r="J341" s="442"/>
      <c r="K341" s="443"/>
      <c r="L341" s="443"/>
      <c r="M341" s="443"/>
      <c r="N341" s="444"/>
    </row>
    <row r="342" spans="1:14">
      <c r="A342" s="338"/>
      <c r="B342" s="437"/>
      <c r="C342" s="327"/>
      <c r="D342" s="291" t="s">
        <v>311</v>
      </c>
      <c r="E342" s="216">
        <v>3</v>
      </c>
      <c r="F342" s="216">
        <v>5</v>
      </c>
      <c r="G342" s="216">
        <v>7</v>
      </c>
      <c r="H342" s="216">
        <v>9</v>
      </c>
      <c r="I342" s="329"/>
      <c r="J342" s="442"/>
      <c r="K342" s="443"/>
      <c r="L342" s="443"/>
      <c r="M342" s="443"/>
      <c r="N342" s="444"/>
    </row>
    <row r="343" spans="1:14">
      <c r="A343" s="338"/>
      <c r="B343" s="437"/>
      <c r="C343" s="327"/>
      <c r="D343" s="111" t="s">
        <v>560</v>
      </c>
      <c r="E343" s="108">
        <v>0.2</v>
      </c>
      <c r="F343" s="108">
        <v>0.2</v>
      </c>
      <c r="G343" s="108">
        <v>0.2</v>
      </c>
      <c r="H343" s="108">
        <v>0.2</v>
      </c>
      <c r="I343" s="329"/>
      <c r="J343" s="442"/>
      <c r="K343" s="443"/>
      <c r="L343" s="443"/>
      <c r="M343" s="443"/>
      <c r="N343" s="444"/>
    </row>
    <row r="344" spans="1:14">
      <c r="A344" s="338"/>
      <c r="B344" s="437"/>
      <c r="C344" s="327"/>
      <c r="D344" s="271"/>
      <c r="E344" s="328"/>
      <c r="F344" s="328"/>
      <c r="G344" s="328"/>
      <c r="H344" s="328"/>
      <c r="I344" s="329"/>
      <c r="J344" s="442"/>
      <c r="K344" s="443"/>
      <c r="L344" s="443"/>
      <c r="M344" s="443"/>
      <c r="N344" s="444"/>
    </row>
    <row r="345" spans="1:14">
      <c r="A345" s="338"/>
      <c r="B345" s="437"/>
      <c r="C345" s="327"/>
      <c r="D345" s="288"/>
      <c r="E345" s="290"/>
      <c r="F345" s="290"/>
      <c r="G345" s="290"/>
      <c r="H345" s="290"/>
      <c r="I345" s="329"/>
      <c r="J345" s="442"/>
      <c r="K345" s="443"/>
      <c r="L345" s="443"/>
      <c r="M345" s="443"/>
      <c r="N345" s="444"/>
    </row>
    <row r="346" spans="1:14">
      <c r="A346" s="338"/>
      <c r="B346" s="437"/>
      <c r="C346" s="327"/>
      <c r="D346" s="271"/>
      <c r="E346" s="328"/>
      <c r="F346" s="328"/>
      <c r="G346" s="328"/>
      <c r="H346" s="328"/>
      <c r="I346" s="329"/>
      <c r="J346" s="442"/>
      <c r="K346" s="443"/>
      <c r="L346" s="443"/>
      <c r="M346" s="443"/>
      <c r="N346" s="444"/>
    </row>
    <row r="347" spans="1:14">
      <c r="A347" s="338"/>
      <c r="B347" s="437"/>
      <c r="C347" s="327"/>
      <c r="D347" s="271"/>
      <c r="E347" s="328"/>
      <c r="F347" s="328"/>
      <c r="G347" s="328"/>
      <c r="H347" s="328"/>
      <c r="I347" s="329"/>
      <c r="J347" s="442"/>
      <c r="K347" s="443"/>
      <c r="L347" s="443"/>
      <c r="M347" s="443"/>
      <c r="N347" s="444"/>
    </row>
    <row r="348" spans="1:14">
      <c r="A348" s="338"/>
      <c r="B348" s="437"/>
      <c r="C348" s="327"/>
      <c r="D348" s="271"/>
      <c r="E348" s="328"/>
      <c r="F348" s="328"/>
      <c r="G348" s="328"/>
      <c r="H348" s="328"/>
      <c r="I348" s="329"/>
      <c r="J348" s="442"/>
      <c r="K348" s="443"/>
      <c r="L348" s="443"/>
      <c r="M348" s="443"/>
      <c r="N348" s="444"/>
    </row>
    <row r="349" spans="1:14">
      <c r="A349" s="338"/>
      <c r="B349" s="437"/>
      <c r="C349" s="327"/>
      <c r="D349" s="271"/>
      <c r="E349" s="328"/>
      <c r="F349" s="328"/>
      <c r="G349" s="328"/>
      <c r="H349" s="328"/>
      <c r="I349" s="329"/>
      <c r="J349" s="442"/>
      <c r="K349" s="443"/>
      <c r="L349" s="443"/>
      <c r="M349" s="443"/>
      <c r="N349" s="444"/>
    </row>
    <row r="350" spans="1:14">
      <c r="A350" s="338"/>
      <c r="B350" s="437"/>
      <c r="C350" s="327"/>
      <c r="D350" s="271"/>
      <c r="E350" s="328"/>
      <c r="F350" s="328"/>
      <c r="G350" s="328"/>
      <c r="H350" s="328"/>
      <c r="I350" s="329"/>
      <c r="J350" s="442"/>
      <c r="K350" s="443"/>
      <c r="L350" s="443"/>
      <c r="M350" s="443"/>
      <c r="N350" s="444"/>
    </row>
    <row r="351" spans="1:14">
      <c r="A351" s="338"/>
      <c r="B351" s="437"/>
      <c r="C351" s="327"/>
      <c r="D351" s="271"/>
      <c r="E351" s="328"/>
      <c r="F351" s="328"/>
      <c r="G351" s="328"/>
      <c r="H351" s="328"/>
      <c r="I351" s="329"/>
      <c r="J351" s="442"/>
      <c r="K351" s="443"/>
      <c r="L351" s="443"/>
      <c r="M351" s="443"/>
      <c r="N351" s="444"/>
    </row>
    <row r="352" spans="1:14">
      <c r="A352" s="338"/>
      <c r="B352" s="437"/>
      <c r="C352" s="327"/>
      <c r="D352" s="271"/>
      <c r="E352" s="328"/>
      <c r="F352" s="328"/>
      <c r="G352" s="328"/>
      <c r="H352" s="328"/>
      <c r="I352" s="329"/>
      <c r="J352" s="442"/>
      <c r="K352" s="443"/>
      <c r="L352" s="443"/>
      <c r="M352" s="443"/>
      <c r="N352" s="444"/>
    </row>
    <row r="353" spans="1:16">
      <c r="A353" s="338"/>
      <c r="B353" s="437"/>
      <c r="C353" s="327"/>
      <c r="D353" s="271"/>
      <c r="E353" s="328"/>
      <c r="F353" s="328"/>
      <c r="G353" s="328"/>
      <c r="H353" s="328"/>
      <c r="I353" s="329"/>
      <c r="J353" s="442"/>
      <c r="K353" s="443"/>
      <c r="L353" s="443"/>
      <c r="M353" s="443"/>
      <c r="N353" s="444"/>
    </row>
    <row r="354" spans="1:16">
      <c r="A354" s="338"/>
      <c r="B354" s="438"/>
      <c r="C354" s="327"/>
      <c r="D354" s="334"/>
      <c r="E354" s="335"/>
      <c r="F354" s="336"/>
      <c r="G354" s="336"/>
      <c r="H354" s="336"/>
      <c r="I354" s="329"/>
      <c r="J354" s="445"/>
      <c r="K354" s="446"/>
      <c r="L354" s="446"/>
      <c r="M354" s="446"/>
      <c r="N354" s="447"/>
    </row>
    <row r="355" spans="1:16">
      <c r="B355" s="294"/>
      <c r="C355" s="153"/>
      <c r="D355" s="323"/>
      <c r="E355" s="324"/>
      <c r="F355" s="324"/>
      <c r="G355" s="324"/>
      <c r="H355" s="324"/>
      <c r="I355" s="205"/>
      <c r="J355" s="294"/>
      <c r="K355" s="294"/>
      <c r="L355" s="294"/>
      <c r="M355" s="294"/>
      <c r="N355" s="294"/>
    </row>
    <row r="356" spans="1:16">
      <c r="B356" s="294"/>
      <c r="C356" s="153"/>
      <c r="D356" s="323"/>
      <c r="E356" s="324"/>
      <c r="F356" s="324"/>
      <c r="G356" s="324"/>
      <c r="H356" s="324"/>
      <c r="I356" s="205"/>
      <c r="J356" s="294"/>
      <c r="K356" s="294"/>
      <c r="L356" s="294"/>
      <c r="M356" s="294"/>
      <c r="N356" s="294"/>
    </row>
    <row r="357" spans="1:16">
      <c r="A357" s="448" t="s">
        <v>98</v>
      </c>
      <c r="B357" s="459" t="s">
        <v>99</v>
      </c>
      <c r="C357" s="232"/>
      <c r="D357" s="459" t="s">
        <v>32</v>
      </c>
      <c r="E357" s="448" t="s">
        <v>303</v>
      </c>
      <c r="F357" s="448" t="s">
        <v>304</v>
      </c>
      <c r="G357" s="463" t="s">
        <v>305</v>
      </c>
      <c r="H357" s="448" t="s">
        <v>306</v>
      </c>
      <c r="I357" s="206"/>
      <c r="J357" s="448" t="s">
        <v>33</v>
      </c>
      <c r="K357" s="448"/>
      <c r="L357" s="448"/>
      <c r="M357" s="448"/>
      <c r="N357" s="448"/>
    </row>
    <row r="358" spans="1:16">
      <c r="A358" s="449"/>
      <c r="B358" s="460"/>
      <c r="C358" s="232"/>
      <c r="D358" s="460"/>
      <c r="E358" s="449"/>
      <c r="F358" s="449"/>
      <c r="G358" s="464"/>
      <c r="H358" s="449"/>
      <c r="I358" s="207"/>
      <c r="J358" s="449"/>
      <c r="K358" s="449"/>
      <c r="L358" s="449"/>
      <c r="M358" s="449"/>
      <c r="N358" s="449"/>
    </row>
    <row r="359" spans="1:16">
      <c r="A359" s="337" t="s">
        <v>191</v>
      </c>
      <c r="B359" s="436" t="s">
        <v>607</v>
      </c>
      <c r="C359" s="325"/>
      <c r="D359" s="271" t="s">
        <v>562</v>
      </c>
      <c r="E359" s="328">
        <v>45</v>
      </c>
      <c r="F359" s="328">
        <v>50</v>
      </c>
      <c r="G359" s="328">
        <v>65</v>
      </c>
      <c r="H359" s="328">
        <v>70</v>
      </c>
      <c r="I359" s="326"/>
      <c r="J359" s="439" t="s">
        <v>608</v>
      </c>
      <c r="K359" s="440"/>
      <c r="L359" s="440"/>
      <c r="M359" s="440"/>
      <c r="N359" s="441"/>
    </row>
    <row r="360" spans="1:16">
      <c r="A360" s="338"/>
      <c r="B360" s="437"/>
      <c r="C360" s="327"/>
      <c r="D360" s="288" t="s">
        <v>482</v>
      </c>
      <c r="E360" s="290">
        <v>60</v>
      </c>
      <c r="F360" s="290">
        <v>80</v>
      </c>
      <c r="G360" s="290">
        <v>100</v>
      </c>
      <c r="H360" s="290">
        <v>120</v>
      </c>
      <c r="I360" s="329"/>
      <c r="J360" s="442"/>
      <c r="K360" s="443"/>
      <c r="L360" s="443"/>
      <c r="M360" s="443"/>
      <c r="N360" s="444"/>
    </row>
    <row r="361" spans="1:16">
      <c r="A361" s="338"/>
      <c r="B361" s="437"/>
      <c r="C361" s="327"/>
      <c r="D361" s="288" t="s">
        <v>483</v>
      </c>
      <c r="E361" s="290">
        <v>60</v>
      </c>
      <c r="F361" s="290">
        <v>60</v>
      </c>
      <c r="G361" s="290">
        <v>80</v>
      </c>
      <c r="H361" s="290">
        <v>80</v>
      </c>
      <c r="I361" s="329"/>
      <c r="J361" s="442"/>
      <c r="K361" s="443"/>
      <c r="L361" s="443"/>
      <c r="M361" s="443"/>
      <c r="N361" s="444"/>
    </row>
    <row r="362" spans="1:16">
      <c r="A362" s="338"/>
      <c r="B362" s="437"/>
      <c r="C362" s="327"/>
      <c r="D362" s="288" t="s">
        <v>486</v>
      </c>
      <c r="E362" s="290">
        <v>40</v>
      </c>
      <c r="F362" s="290">
        <v>50</v>
      </c>
      <c r="G362" s="290">
        <v>80</v>
      </c>
      <c r="H362" s="290">
        <v>100</v>
      </c>
      <c r="I362" s="329"/>
      <c r="J362" s="442"/>
      <c r="K362" s="443"/>
      <c r="L362" s="443"/>
      <c r="M362" s="443"/>
      <c r="N362" s="444"/>
    </row>
    <row r="363" spans="1:16">
      <c r="A363" s="338"/>
      <c r="B363" s="437"/>
      <c r="C363" s="327"/>
      <c r="D363" s="288" t="s">
        <v>484</v>
      </c>
      <c r="E363" s="290">
        <v>40</v>
      </c>
      <c r="F363" s="290">
        <v>40</v>
      </c>
      <c r="G363" s="290">
        <v>60</v>
      </c>
      <c r="H363" s="290">
        <v>60</v>
      </c>
      <c r="I363" s="329"/>
      <c r="J363" s="442"/>
      <c r="K363" s="443"/>
      <c r="L363" s="443"/>
      <c r="M363" s="443"/>
      <c r="N363" s="444"/>
    </row>
    <row r="364" spans="1:16">
      <c r="A364" s="338"/>
      <c r="B364" s="437"/>
      <c r="C364" s="327"/>
      <c r="D364" s="271" t="s">
        <v>126</v>
      </c>
      <c r="E364" s="328">
        <v>25</v>
      </c>
      <c r="F364" s="328">
        <v>30</v>
      </c>
      <c r="G364" s="328">
        <v>40</v>
      </c>
      <c r="H364" s="328">
        <v>45</v>
      </c>
      <c r="I364" s="329"/>
      <c r="J364" s="442"/>
      <c r="K364" s="443"/>
      <c r="L364" s="443"/>
      <c r="M364" s="443"/>
      <c r="N364" s="444"/>
    </row>
    <row r="365" spans="1:16">
      <c r="A365" s="338"/>
      <c r="B365" s="437"/>
      <c r="C365" s="327"/>
      <c r="D365" s="288" t="s">
        <v>558</v>
      </c>
      <c r="E365" s="290">
        <v>30</v>
      </c>
      <c r="F365" s="290">
        <v>35</v>
      </c>
      <c r="G365" s="290">
        <v>45</v>
      </c>
      <c r="H365" s="290">
        <v>50</v>
      </c>
      <c r="I365" s="329"/>
      <c r="J365" s="442"/>
      <c r="K365" s="443"/>
      <c r="L365" s="443"/>
      <c r="M365" s="443"/>
      <c r="N365" s="444"/>
      <c r="P365" s="465"/>
    </row>
    <row r="366" spans="1:16">
      <c r="A366" s="338"/>
      <c r="B366" s="437"/>
      <c r="C366" s="327"/>
      <c r="D366" s="291" t="s">
        <v>37</v>
      </c>
      <c r="E366" s="216">
        <v>25</v>
      </c>
      <c r="F366" s="216">
        <v>25</v>
      </c>
      <c r="G366" s="216">
        <v>25</v>
      </c>
      <c r="H366" s="216">
        <v>25</v>
      </c>
      <c r="I366" s="329"/>
      <c r="J366" s="442"/>
      <c r="K366" s="443"/>
      <c r="L366" s="443"/>
      <c r="M366" s="443"/>
      <c r="N366" s="444"/>
      <c r="P366" s="465"/>
    </row>
    <row r="367" spans="1:16">
      <c r="A367" s="338"/>
      <c r="B367" s="437"/>
      <c r="C367" s="327"/>
      <c r="D367" s="269" t="s">
        <v>58</v>
      </c>
      <c r="E367" s="245">
        <v>0.5</v>
      </c>
      <c r="F367" s="245">
        <v>1</v>
      </c>
      <c r="G367" s="245">
        <v>2</v>
      </c>
      <c r="H367" s="245">
        <v>2</v>
      </c>
      <c r="I367" s="329"/>
      <c r="J367" s="442"/>
      <c r="K367" s="443"/>
      <c r="L367" s="443"/>
      <c r="M367" s="443"/>
      <c r="N367" s="444"/>
      <c r="P367" s="465"/>
    </row>
    <row r="368" spans="1:16">
      <c r="A368" s="338"/>
      <c r="B368" s="437"/>
      <c r="C368" s="327"/>
      <c r="D368" s="291" t="s">
        <v>311</v>
      </c>
      <c r="E368" s="216">
        <v>3</v>
      </c>
      <c r="F368" s="216">
        <v>5</v>
      </c>
      <c r="G368" s="216">
        <v>7</v>
      </c>
      <c r="H368" s="216">
        <v>9</v>
      </c>
      <c r="I368" s="329"/>
      <c r="J368" s="442"/>
      <c r="K368" s="443"/>
      <c r="L368" s="443"/>
      <c r="M368" s="443"/>
      <c r="N368" s="444"/>
      <c r="P368" s="465"/>
    </row>
    <row r="369" spans="1:14">
      <c r="A369" s="338"/>
      <c r="B369" s="437"/>
      <c r="C369" s="327"/>
      <c r="D369" s="111" t="s">
        <v>560</v>
      </c>
      <c r="E369" s="108">
        <v>0.2</v>
      </c>
      <c r="F369" s="108">
        <v>0.2</v>
      </c>
      <c r="G369" s="108">
        <v>0.2</v>
      </c>
      <c r="H369" s="108">
        <v>0.2</v>
      </c>
      <c r="I369" s="329"/>
      <c r="J369" s="442"/>
      <c r="K369" s="443"/>
      <c r="L369" s="443"/>
      <c r="M369" s="443"/>
      <c r="N369" s="444"/>
    </row>
    <row r="370" spans="1:14">
      <c r="A370" s="338"/>
      <c r="B370" s="437"/>
      <c r="C370" s="327"/>
      <c r="D370" s="111"/>
      <c r="E370" s="108"/>
      <c r="F370" s="108"/>
      <c r="G370" s="108"/>
      <c r="H370" s="108"/>
      <c r="I370" s="329"/>
      <c r="J370" s="442"/>
      <c r="K370" s="443"/>
      <c r="L370" s="443"/>
      <c r="M370" s="443"/>
      <c r="N370" s="444"/>
    </row>
    <row r="371" spans="1:14">
      <c r="A371" s="338"/>
      <c r="B371" s="437"/>
      <c r="C371" s="327"/>
      <c r="D371" s="111"/>
      <c r="E371" s="108"/>
      <c r="F371" s="108"/>
      <c r="G371" s="108"/>
      <c r="H371" s="108"/>
      <c r="I371" s="329"/>
      <c r="J371" s="442"/>
      <c r="K371" s="443"/>
      <c r="L371" s="443"/>
      <c r="M371" s="443"/>
      <c r="N371" s="444"/>
    </row>
    <row r="372" spans="1:14">
      <c r="A372" s="338"/>
      <c r="B372" s="437"/>
      <c r="C372" s="327"/>
      <c r="D372" s="111"/>
      <c r="E372" s="108"/>
      <c r="F372" s="108"/>
      <c r="G372" s="108"/>
      <c r="H372" s="108"/>
      <c r="I372" s="329"/>
      <c r="J372" s="442"/>
      <c r="K372" s="443"/>
      <c r="L372" s="443"/>
      <c r="M372" s="443"/>
      <c r="N372" s="444"/>
    </row>
    <row r="373" spans="1:14">
      <c r="A373" s="338"/>
      <c r="B373" s="437"/>
      <c r="C373" s="327"/>
      <c r="D373" s="271"/>
      <c r="E373" s="328"/>
      <c r="F373" s="328"/>
      <c r="G373" s="328"/>
      <c r="H373" s="328"/>
      <c r="I373" s="329"/>
      <c r="J373" s="442"/>
      <c r="K373" s="443"/>
      <c r="L373" s="443"/>
      <c r="M373" s="443"/>
      <c r="N373" s="444"/>
    </row>
    <row r="374" spans="1:14">
      <c r="A374" s="338"/>
      <c r="B374" s="437"/>
      <c r="C374" s="327"/>
      <c r="D374" s="271"/>
      <c r="E374" s="328"/>
      <c r="F374" s="328"/>
      <c r="G374" s="328"/>
      <c r="H374" s="328"/>
      <c r="I374" s="329"/>
      <c r="J374" s="442"/>
      <c r="K374" s="443"/>
      <c r="L374" s="443"/>
      <c r="M374" s="443"/>
      <c r="N374" s="444"/>
    </row>
    <row r="375" spans="1:14">
      <c r="A375" s="338"/>
      <c r="B375" s="437"/>
      <c r="C375" s="327"/>
      <c r="D375" s="271"/>
      <c r="E375" s="328"/>
      <c r="F375" s="328"/>
      <c r="G375" s="328"/>
      <c r="H375" s="328"/>
      <c r="I375" s="329"/>
      <c r="J375" s="442"/>
      <c r="K375" s="443"/>
      <c r="L375" s="443"/>
      <c r="M375" s="443"/>
      <c r="N375" s="444"/>
    </row>
    <row r="376" spans="1:14">
      <c r="A376" s="338"/>
      <c r="B376" s="437"/>
      <c r="C376" s="327"/>
      <c r="D376" s="271"/>
      <c r="E376" s="328"/>
      <c r="F376" s="328"/>
      <c r="G376" s="328"/>
      <c r="H376" s="328"/>
      <c r="I376" s="329"/>
      <c r="J376" s="442"/>
      <c r="K376" s="443"/>
      <c r="L376" s="443"/>
      <c r="M376" s="443"/>
      <c r="N376" s="444"/>
    </row>
    <row r="377" spans="1:14">
      <c r="A377" s="338"/>
      <c r="B377" s="437"/>
      <c r="C377" s="327"/>
      <c r="D377" s="271"/>
      <c r="E377" s="328"/>
      <c r="F377" s="328"/>
      <c r="G377" s="328"/>
      <c r="H377" s="328"/>
      <c r="I377" s="329"/>
      <c r="J377" s="442"/>
      <c r="K377" s="443"/>
      <c r="L377" s="443"/>
      <c r="M377" s="443"/>
      <c r="N377" s="444"/>
    </row>
    <row r="378" spans="1:14">
      <c r="A378" s="338"/>
      <c r="B378" s="437"/>
      <c r="C378" s="327"/>
      <c r="D378" s="271"/>
      <c r="E378" s="328"/>
      <c r="F378" s="328"/>
      <c r="G378" s="328"/>
      <c r="H378" s="328"/>
      <c r="I378" s="329"/>
      <c r="J378" s="442"/>
      <c r="K378" s="443"/>
      <c r="L378" s="443"/>
      <c r="M378" s="443"/>
      <c r="N378" s="444"/>
    </row>
    <row r="379" spans="1:14">
      <c r="A379" s="338"/>
      <c r="B379" s="438"/>
      <c r="C379" s="327"/>
      <c r="D379" s="334"/>
      <c r="E379" s="335"/>
      <c r="F379" s="336"/>
      <c r="G379" s="336"/>
      <c r="H379" s="336"/>
      <c r="I379" s="329"/>
      <c r="J379" s="445"/>
      <c r="K379" s="446"/>
      <c r="L379" s="446"/>
      <c r="M379" s="446"/>
      <c r="N379" s="447"/>
    </row>
    <row r="380" spans="1:14">
      <c r="B380" s="294"/>
      <c r="C380" s="153"/>
      <c r="D380" s="323"/>
      <c r="E380" s="324"/>
      <c r="F380" s="324"/>
      <c r="G380" s="324"/>
      <c r="H380" s="324"/>
      <c r="I380" s="205"/>
      <c r="J380" s="294"/>
      <c r="K380" s="294"/>
      <c r="L380" s="294"/>
      <c r="M380" s="294"/>
      <c r="N380" s="294"/>
    </row>
    <row r="381" spans="1:14">
      <c r="B381" s="294"/>
      <c r="C381" s="153"/>
      <c r="D381" s="323"/>
      <c r="E381" s="324"/>
      <c r="F381" s="324"/>
      <c r="G381" s="324"/>
      <c r="H381" s="324"/>
      <c r="I381" s="205"/>
      <c r="J381" s="294"/>
      <c r="K381" s="294"/>
      <c r="L381" s="294"/>
      <c r="M381" s="294"/>
      <c r="N381" s="294"/>
    </row>
    <row r="382" spans="1:14">
      <c r="A382" s="448" t="s">
        <v>98</v>
      </c>
      <c r="B382" s="459" t="s">
        <v>99</v>
      </c>
      <c r="C382" s="232"/>
      <c r="D382" s="459" t="s">
        <v>32</v>
      </c>
      <c r="E382" s="448" t="s">
        <v>303</v>
      </c>
      <c r="F382" s="448" t="s">
        <v>304</v>
      </c>
      <c r="G382" s="463" t="s">
        <v>305</v>
      </c>
      <c r="H382" s="448" t="s">
        <v>306</v>
      </c>
      <c r="I382" s="206"/>
      <c r="J382" s="448" t="s">
        <v>33</v>
      </c>
      <c r="K382" s="448"/>
      <c r="L382" s="448"/>
      <c r="M382" s="448"/>
      <c r="N382" s="448"/>
    </row>
    <row r="383" spans="1:14">
      <c r="A383" s="449"/>
      <c r="B383" s="460"/>
      <c r="C383" s="232"/>
      <c r="D383" s="461"/>
      <c r="E383" s="462"/>
      <c r="F383" s="449"/>
      <c r="G383" s="464"/>
      <c r="H383" s="449"/>
      <c r="I383" s="207"/>
      <c r="J383" s="449"/>
      <c r="K383" s="449"/>
      <c r="L383" s="449"/>
      <c r="M383" s="449"/>
      <c r="N383" s="449"/>
    </row>
    <row r="384" spans="1:14">
      <c r="A384" s="337" t="s">
        <v>192</v>
      </c>
      <c r="B384" s="436" t="s">
        <v>997</v>
      </c>
      <c r="C384" s="325"/>
      <c r="D384" s="339" t="s">
        <v>586</v>
      </c>
      <c r="E384" s="340">
        <v>125</v>
      </c>
      <c r="F384" s="340">
        <v>130</v>
      </c>
      <c r="G384" s="340">
        <v>170</v>
      </c>
      <c r="H384" s="340">
        <v>180</v>
      </c>
      <c r="I384" s="326"/>
      <c r="J384" s="439" t="s">
        <v>610</v>
      </c>
      <c r="K384" s="440"/>
      <c r="L384" s="440"/>
      <c r="M384" s="440"/>
      <c r="N384" s="441"/>
    </row>
    <row r="385" spans="1:14">
      <c r="A385" s="338"/>
      <c r="B385" s="437"/>
      <c r="C385" s="327"/>
      <c r="D385" s="309" t="s">
        <v>609</v>
      </c>
      <c r="E385" s="310">
        <v>120</v>
      </c>
      <c r="F385" s="310">
        <v>130</v>
      </c>
      <c r="G385" s="310">
        <v>150</v>
      </c>
      <c r="H385" s="310">
        <v>160</v>
      </c>
      <c r="I385" s="329"/>
      <c r="J385" s="442"/>
      <c r="K385" s="443"/>
      <c r="L385" s="443"/>
      <c r="M385" s="443"/>
      <c r="N385" s="444"/>
    </row>
    <row r="386" spans="1:14">
      <c r="A386" s="338"/>
      <c r="B386" s="437"/>
      <c r="C386" s="327"/>
      <c r="D386" s="367" t="s">
        <v>998</v>
      </c>
      <c r="E386" s="316">
        <v>70</v>
      </c>
      <c r="F386" s="316">
        <v>80</v>
      </c>
      <c r="G386" s="316">
        <v>110</v>
      </c>
      <c r="H386" s="316">
        <v>120</v>
      </c>
      <c r="I386" s="329"/>
      <c r="J386" s="442"/>
      <c r="K386" s="443"/>
      <c r="L386" s="443"/>
      <c r="M386" s="443"/>
      <c r="N386" s="444"/>
    </row>
    <row r="387" spans="1:14">
      <c r="A387" s="338"/>
      <c r="B387" s="437"/>
      <c r="C387" s="327"/>
      <c r="D387" s="291" t="s">
        <v>43</v>
      </c>
      <c r="E387" s="216" t="s">
        <v>41</v>
      </c>
      <c r="F387" s="216" t="s">
        <v>41</v>
      </c>
      <c r="G387" s="216" t="s">
        <v>41</v>
      </c>
      <c r="H387" s="216" t="s">
        <v>41</v>
      </c>
      <c r="I387" s="329"/>
      <c r="J387" s="442"/>
      <c r="K387" s="443"/>
      <c r="L387" s="443"/>
      <c r="M387" s="443"/>
      <c r="N387" s="444"/>
    </row>
    <row r="388" spans="1:14">
      <c r="A388" s="338"/>
      <c r="B388" s="437"/>
      <c r="C388" s="327"/>
      <c r="D388" s="291" t="s">
        <v>124</v>
      </c>
      <c r="E388" s="216">
        <v>0.1</v>
      </c>
      <c r="F388" s="216">
        <v>0.1</v>
      </c>
      <c r="G388" s="216">
        <v>0.1</v>
      </c>
      <c r="H388" s="216">
        <v>0.1</v>
      </c>
      <c r="I388" s="329"/>
      <c r="J388" s="442"/>
      <c r="K388" s="443"/>
      <c r="L388" s="443"/>
      <c r="M388" s="443"/>
      <c r="N388" s="444"/>
    </row>
    <row r="389" spans="1:14">
      <c r="A389" s="338"/>
      <c r="B389" s="437"/>
      <c r="C389" s="327"/>
      <c r="D389" s="291" t="s">
        <v>493</v>
      </c>
      <c r="E389" s="216">
        <v>25</v>
      </c>
      <c r="F389" s="216">
        <v>25</v>
      </c>
      <c r="G389" s="216">
        <v>25</v>
      </c>
      <c r="H389" s="216">
        <v>25</v>
      </c>
      <c r="I389" s="329"/>
      <c r="J389" s="442"/>
      <c r="K389" s="443"/>
      <c r="L389" s="443"/>
      <c r="M389" s="443"/>
      <c r="N389" s="444"/>
    </row>
    <row r="390" spans="1:14">
      <c r="A390" s="338"/>
      <c r="B390" s="437"/>
      <c r="C390" s="327"/>
      <c r="D390" s="291" t="s">
        <v>46</v>
      </c>
      <c r="E390" s="216">
        <v>0.1</v>
      </c>
      <c r="F390" s="216">
        <v>0.1</v>
      </c>
      <c r="G390" s="216">
        <v>0.1</v>
      </c>
      <c r="H390" s="216">
        <v>0.1</v>
      </c>
      <c r="I390" s="329"/>
      <c r="J390" s="442"/>
      <c r="K390" s="443"/>
      <c r="L390" s="443"/>
      <c r="M390" s="443"/>
      <c r="N390" s="444"/>
    </row>
    <row r="391" spans="1:14">
      <c r="A391" s="338"/>
      <c r="B391" s="437"/>
      <c r="C391" s="327"/>
      <c r="D391" s="291" t="s">
        <v>36</v>
      </c>
      <c r="E391" s="216">
        <v>1.2</v>
      </c>
      <c r="F391" s="216">
        <v>1.5</v>
      </c>
      <c r="G391" s="216">
        <v>2</v>
      </c>
      <c r="H391" s="216">
        <v>2</v>
      </c>
      <c r="I391" s="329"/>
      <c r="J391" s="442"/>
      <c r="K391" s="443"/>
      <c r="L391" s="443"/>
      <c r="M391" s="443"/>
      <c r="N391" s="444"/>
    </row>
    <row r="392" spans="1:14">
      <c r="A392" s="338"/>
      <c r="B392" s="437"/>
      <c r="C392" s="327"/>
      <c r="D392" s="291" t="s">
        <v>518</v>
      </c>
      <c r="E392" s="216">
        <v>25</v>
      </c>
      <c r="F392" s="216">
        <v>25</v>
      </c>
      <c r="G392" s="216">
        <v>25</v>
      </c>
      <c r="H392" s="216">
        <v>25</v>
      </c>
      <c r="I392" s="329"/>
      <c r="J392" s="442"/>
      <c r="K392" s="443"/>
      <c r="L392" s="443"/>
      <c r="M392" s="443"/>
      <c r="N392" s="444"/>
    </row>
    <row r="393" spans="1:14">
      <c r="A393" s="338"/>
      <c r="B393" s="437"/>
      <c r="C393" s="327"/>
      <c r="D393" s="125" t="s">
        <v>606</v>
      </c>
      <c r="E393" s="108">
        <v>30</v>
      </c>
      <c r="F393" s="108">
        <v>40</v>
      </c>
      <c r="G393" s="108">
        <v>50</v>
      </c>
      <c r="H393" s="108">
        <v>60</v>
      </c>
      <c r="I393" s="329"/>
      <c r="J393" s="442"/>
      <c r="K393" s="443"/>
      <c r="L393" s="443"/>
      <c r="M393" s="443"/>
      <c r="N393" s="444"/>
    </row>
    <row r="394" spans="1:14">
      <c r="A394" s="338"/>
      <c r="B394" s="437"/>
      <c r="C394" s="327"/>
      <c r="D394" s="269" t="s">
        <v>40</v>
      </c>
      <c r="E394" s="108">
        <v>0.8</v>
      </c>
      <c r="F394" s="108">
        <v>1.3</v>
      </c>
      <c r="G394" s="108">
        <v>1.3</v>
      </c>
      <c r="H394" s="108">
        <v>1.3</v>
      </c>
      <c r="I394" s="329"/>
      <c r="J394" s="442"/>
      <c r="K394" s="443"/>
      <c r="L394" s="443"/>
      <c r="M394" s="443"/>
      <c r="N394" s="444"/>
    </row>
    <row r="395" spans="1:14">
      <c r="A395" s="338"/>
      <c r="B395" s="437"/>
      <c r="C395" s="327"/>
      <c r="D395" s="291" t="s">
        <v>311</v>
      </c>
      <c r="E395" s="216">
        <v>3</v>
      </c>
      <c r="F395" s="216">
        <v>5</v>
      </c>
      <c r="G395" s="216">
        <v>7</v>
      </c>
      <c r="H395" s="216">
        <v>9</v>
      </c>
      <c r="I395" s="329"/>
      <c r="J395" s="442"/>
      <c r="K395" s="443"/>
      <c r="L395" s="443"/>
      <c r="M395" s="443"/>
      <c r="N395" s="444"/>
    </row>
    <row r="396" spans="1:14">
      <c r="A396" s="338"/>
      <c r="B396" s="437"/>
      <c r="C396" s="327"/>
      <c r="D396" s="111" t="s">
        <v>560</v>
      </c>
      <c r="E396" s="108">
        <v>0.2</v>
      </c>
      <c r="F396" s="108">
        <v>0.2</v>
      </c>
      <c r="G396" s="108">
        <v>0.2</v>
      </c>
      <c r="H396" s="108">
        <v>0.2</v>
      </c>
      <c r="I396" s="329"/>
      <c r="J396" s="442"/>
      <c r="K396" s="443"/>
      <c r="L396" s="443"/>
      <c r="M396" s="443"/>
      <c r="N396" s="444"/>
    </row>
    <row r="397" spans="1:14">
      <c r="A397" s="338"/>
      <c r="B397" s="437"/>
      <c r="C397" s="327"/>
      <c r="D397" s="288"/>
      <c r="E397" s="290"/>
      <c r="F397" s="290"/>
      <c r="G397" s="290"/>
      <c r="H397" s="290"/>
      <c r="I397" s="329"/>
      <c r="J397" s="442"/>
      <c r="K397" s="443"/>
      <c r="L397" s="443"/>
      <c r="M397" s="443"/>
      <c r="N397" s="444"/>
    </row>
    <row r="398" spans="1:14">
      <c r="A398" s="338"/>
      <c r="B398" s="437"/>
      <c r="C398" s="327"/>
      <c r="D398" s="271"/>
      <c r="E398" s="328"/>
      <c r="F398" s="328"/>
      <c r="G398" s="328"/>
      <c r="H398" s="328"/>
      <c r="I398" s="329"/>
      <c r="J398" s="442"/>
      <c r="K398" s="443"/>
      <c r="L398" s="443"/>
      <c r="M398" s="443"/>
      <c r="N398" s="444"/>
    </row>
    <row r="399" spans="1:14">
      <c r="A399" s="338"/>
      <c r="B399" s="437"/>
      <c r="C399" s="327"/>
      <c r="D399" s="271"/>
      <c r="E399" s="328"/>
      <c r="F399" s="328"/>
      <c r="G399" s="328"/>
      <c r="H399" s="328"/>
      <c r="I399" s="329"/>
      <c r="J399" s="442"/>
      <c r="K399" s="443"/>
      <c r="L399" s="443"/>
      <c r="M399" s="443"/>
      <c r="N399" s="444"/>
    </row>
    <row r="400" spans="1:14">
      <c r="A400" s="338"/>
      <c r="B400" s="437"/>
      <c r="C400" s="327"/>
      <c r="D400" s="271"/>
      <c r="E400" s="328"/>
      <c r="F400" s="328"/>
      <c r="G400" s="328"/>
      <c r="H400" s="328"/>
      <c r="I400" s="329"/>
      <c r="J400" s="442"/>
      <c r="K400" s="443"/>
      <c r="L400" s="443"/>
      <c r="M400" s="443"/>
      <c r="N400" s="444"/>
    </row>
    <row r="401" spans="1:14">
      <c r="A401" s="338"/>
      <c r="B401" s="437"/>
      <c r="C401" s="327"/>
      <c r="D401" s="271"/>
      <c r="E401" s="328"/>
      <c r="F401" s="328"/>
      <c r="G401" s="328"/>
      <c r="H401" s="328"/>
      <c r="I401" s="329"/>
      <c r="J401" s="442"/>
      <c r="K401" s="443"/>
      <c r="L401" s="443"/>
      <c r="M401" s="443"/>
      <c r="N401" s="444"/>
    </row>
    <row r="402" spans="1:14">
      <c r="A402" s="338"/>
      <c r="B402" s="437"/>
      <c r="C402" s="327"/>
      <c r="D402" s="271"/>
      <c r="E402" s="328"/>
      <c r="F402" s="328"/>
      <c r="G402" s="328"/>
      <c r="H402" s="328"/>
      <c r="I402" s="329"/>
      <c r="J402" s="442"/>
      <c r="K402" s="443"/>
      <c r="L402" s="443"/>
      <c r="M402" s="443"/>
      <c r="N402" s="444"/>
    </row>
    <row r="403" spans="1:14">
      <c r="A403" s="338"/>
      <c r="B403" s="437"/>
      <c r="C403" s="327"/>
      <c r="D403" s="271"/>
      <c r="E403" s="328"/>
      <c r="F403" s="328"/>
      <c r="G403" s="328"/>
      <c r="H403" s="328"/>
      <c r="I403" s="329"/>
      <c r="J403" s="442"/>
      <c r="K403" s="443"/>
      <c r="L403" s="443"/>
      <c r="M403" s="443"/>
      <c r="N403" s="444"/>
    </row>
    <row r="404" spans="1:14">
      <c r="A404" s="338"/>
      <c r="B404" s="438"/>
      <c r="C404" s="327"/>
      <c r="D404" s="334"/>
      <c r="E404" s="335"/>
      <c r="F404" s="336"/>
      <c r="G404" s="336"/>
      <c r="H404" s="336"/>
      <c r="I404" s="329"/>
      <c r="J404" s="445"/>
      <c r="K404" s="446"/>
      <c r="L404" s="446"/>
      <c r="M404" s="446"/>
      <c r="N404" s="447"/>
    </row>
    <row r="405" spans="1:14">
      <c r="B405" s="294"/>
      <c r="C405" s="153"/>
      <c r="D405" s="323"/>
      <c r="E405" s="324"/>
      <c r="F405" s="324"/>
      <c r="G405" s="324"/>
      <c r="H405" s="324"/>
      <c r="I405" s="205"/>
      <c r="J405" s="294"/>
      <c r="K405" s="294"/>
      <c r="L405" s="294"/>
      <c r="M405" s="294"/>
      <c r="N405" s="294"/>
    </row>
    <row r="406" spans="1:14">
      <c r="B406" s="294"/>
      <c r="C406" s="153"/>
      <c r="D406" s="323"/>
      <c r="E406" s="324"/>
      <c r="F406" s="324"/>
      <c r="G406" s="324"/>
      <c r="H406" s="324"/>
      <c r="I406" s="205"/>
      <c r="J406" s="294"/>
      <c r="K406" s="294"/>
      <c r="L406" s="294"/>
      <c r="M406" s="294"/>
      <c r="N406" s="294"/>
    </row>
    <row r="407" spans="1:14">
      <c r="A407" s="448" t="s">
        <v>98</v>
      </c>
      <c r="B407" s="459" t="s">
        <v>99</v>
      </c>
      <c r="C407" s="232"/>
      <c r="D407" s="459" t="s">
        <v>32</v>
      </c>
      <c r="E407" s="448" t="s">
        <v>303</v>
      </c>
      <c r="F407" s="448" t="s">
        <v>304</v>
      </c>
      <c r="G407" s="463" t="s">
        <v>305</v>
      </c>
      <c r="H407" s="448" t="s">
        <v>306</v>
      </c>
      <c r="I407" s="206"/>
      <c r="J407" s="448" t="s">
        <v>33</v>
      </c>
      <c r="K407" s="448"/>
      <c r="L407" s="448"/>
      <c r="M407" s="448"/>
      <c r="N407" s="448"/>
    </row>
    <row r="408" spans="1:14">
      <c r="A408" s="449"/>
      <c r="B408" s="460"/>
      <c r="C408" s="232"/>
      <c r="D408" s="461"/>
      <c r="E408" s="462"/>
      <c r="F408" s="449"/>
      <c r="G408" s="464"/>
      <c r="H408" s="449"/>
      <c r="I408" s="207"/>
      <c r="J408" s="449"/>
      <c r="K408" s="449"/>
      <c r="L408" s="449"/>
      <c r="M408" s="449"/>
      <c r="N408" s="449"/>
    </row>
    <row r="409" spans="1:14">
      <c r="A409" s="337" t="s">
        <v>193</v>
      </c>
      <c r="B409" s="436" t="s">
        <v>611</v>
      </c>
      <c r="C409" s="325"/>
      <c r="D409" s="291" t="s">
        <v>572</v>
      </c>
      <c r="E409" s="216">
        <v>40</v>
      </c>
      <c r="F409" s="216">
        <v>50</v>
      </c>
      <c r="G409" s="216">
        <v>60</v>
      </c>
      <c r="H409" s="216">
        <v>70</v>
      </c>
      <c r="I409" s="326"/>
      <c r="J409" s="439" t="s">
        <v>612</v>
      </c>
      <c r="K409" s="440"/>
      <c r="L409" s="440"/>
      <c r="M409" s="440"/>
      <c r="N409" s="441"/>
    </row>
    <row r="410" spans="1:14">
      <c r="A410" s="338"/>
      <c r="B410" s="437"/>
      <c r="C410" s="327"/>
      <c r="D410" s="291" t="s">
        <v>493</v>
      </c>
      <c r="E410" s="216">
        <v>25</v>
      </c>
      <c r="F410" s="216">
        <v>25</v>
      </c>
      <c r="G410" s="216">
        <v>25</v>
      </c>
      <c r="H410" s="216">
        <v>25</v>
      </c>
      <c r="I410" s="329"/>
      <c r="J410" s="442"/>
      <c r="K410" s="443"/>
      <c r="L410" s="443"/>
      <c r="M410" s="443"/>
      <c r="N410" s="444"/>
    </row>
    <row r="411" spans="1:14">
      <c r="A411" s="338"/>
      <c r="B411" s="437"/>
      <c r="C411" s="327"/>
      <c r="D411" s="271" t="s">
        <v>36</v>
      </c>
      <c r="E411" s="328">
        <v>1.2</v>
      </c>
      <c r="F411" s="328">
        <v>1.5</v>
      </c>
      <c r="G411" s="328">
        <v>2</v>
      </c>
      <c r="H411" s="328">
        <v>2</v>
      </c>
      <c r="I411" s="329"/>
      <c r="J411" s="442"/>
      <c r="K411" s="443"/>
      <c r="L411" s="443"/>
      <c r="M411" s="443"/>
      <c r="N411" s="444"/>
    </row>
    <row r="412" spans="1:14">
      <c r="A412" s="338"/>
      <c r="B412" s="437"/>
      <c r="C412" s="327"/>
      <c r="D412" s="271" t="s">
        <v>312</v>
      </c>
      <c r="E412" s="328">
        <v>30</v>
      </c>
      <c r="F412" s="328">
        <v>35</v>
      </c>
      <c r="G412" s="328">
        <v>45</v>
      </c>
      <c r="H412" s="328">
        <v>50</v>
      </c>
      <c r="I412" s="329"/>
      <c r="J412" s="442"/>
      <c r="K412" s="443"/>
      <c r="L412" s="443"/>
      <c r="M412" s="443"/>
      <c r="N412" s="444"/>
    </row>
    <row r="413" spans="1:14">
      <c r="A413" s="338"/>
      <c r="B413" s="437"/>
      <c r="C413" s="327"/>
      <c r="D413" s="271" t="s">
        <v>599</v>
      </c>
      <c r="E413" s="328">
        <v>15</v>
      </c>
      <c r="F413" s="328">
        <v>20</v>
      </c>
      <c r="G413" s="328">
        <v>25</v>
      </c>
      <c r="H413" s="328">
        <v>30</v>
      </c>
      <c r="I413" s="329"/>
      <c r="J413" s="442"/>
      <c r="K413" s="443"/>
      <c r="L413" s="443"/>
      <c r="M413" s="443"/>
      <c r="N413" s="444"/>
    </row>
    <row r="414" spans="1:14">
      <c r="A414" s="338"/>
      <c r="B414" s="437"/>
      <c r="C414" s="327"/>
      <c r="D414" s="271" t="s">
        <v>40</v>
      </c>
      <c r="E414" s="290">
        <v>0.8</v>
      </c>
      <c r="F414" s="290">
        <v>1.3</v>
      </c>
      <c r="G414" s="290">
        <v>1.3</v>
      </c>
      <c r="H414" s="290">
        <v>1.3</v>
      </c>
      <c r="I414" s="329"/>
      <c r="J414" s="442"/>
      <c r="K414" s="443"/>
      <c r="L414" s="443"/>
      <c r="M414" s="443"/>
      <c r="N414" s="444"/>
    </row>
    <row r="415" spans="1:14">
      <c r="A415" s="338"/>
      <c r="B415" s="437"/>
      <c r="C415" s="327"/>
      <c r="D415" s="271" t="s">
        <v>59</v>
      </c>
      <c r="E415" s="328" t="s">
        <v>396</v>
      </c>
      <c r="F415" s="328">
        <v>6</v>
      </c>
      <c r="G415" s="328">
        <v>6</v>
      </c>
      <c r="H415" s="328">
        <v>6</v>
      </c>
      <c r="I415" s="329"/>
      <c r="J415" s="442"/>
      <c r="K415" s="443"/>
      <c r="L415" s="443"/>
      <c r="M415" s="443"/>
      <c r="N415" s="444"/>
    </row>
    <row r="416" spans="1:14">
      <c r="A416" s="338"/>
      <c r="B416" s="437"/>
      <c r="C416" s="327"/>
      <c r="D416" s="291" t="s">
        <v>311</v>
      </c>
      <c r="E416" s="216">
        <v>3</v>
      </c>
      <c r="F416" s="216">
        <v>5</v>
      </c>
      <c r="G416" s="216">
        <v>7</v>
      </c>
      <c r="H416" s="216">
        <v>9</v>
      </c>
      <c r="I416" s="329"/>
      <c r="J416" s="442"/>
      <c r="K416" s="443"/>
      <c r="L416" s="443"/>
      <c r="M416" s="443"/>
      <c r="N416" s="444"/>
    </row>
    <row r="417" spans="1:14">
      <c r="A417" s="338"/>
      <c r="B417" s="437"/>
      <c r="C417" s="327"/>
      <c r="D417" s="291"/>
      <c r="E417" s="216"/>
      <c r="F417" s="216"/>
      <c r="G417" s="216"/>
      <c r="H417" s="216"/>
      <c r="I417" s="329"/>
      <c r="J417" s="442"/>
      <c r="K417" s="443"/>
      <c r="L417" s="443"/>
      <c r="M417" s="443"/>
      <c r="N417" s="444"/>
    </row>
    <row r="418" spans="1:14">
      <c r="A418" s="338"/>
      <c r="B418" s="437"/>
      <c r="C418" s="327"/>
      <c r="D418" s="291"/>
      <c r="E418" s="216"/>
      <c r="F418" s="216"/>
      <c r="G418" s="216"/>
      <c r="H418" s="216"/>
      <c r="I418" s="329"/>
      <c r="J418" s="442"/>
      <c r="K418" s="443"/>
      <c r="L418" s="443"/>
      <c r="M418" s="443"/>
      <c r="N418" s="444"/>
    </row>
    <row r="419" spans="1:14">
      <c r="A419" s="338"/>
      <c r="B419" s="437"/>
      <c r="C419" s="327"/>
      <c r="D419" s="291"/>
      <c r="E419" s="216"/>
      <c r="F419" s="216"/>
      <c r="G419" s="216"/>
      <c r="H419" s="216"/>
      <c r="I419" s="329"/>
      <c r="J419" s="442"/>
      <c r="K419" s="443"/>
      <c r="L419" s="443"/>
      <c r="M419" s="443"/>
      <c r="N419" s="444"/>
    </row>
    <row r="420" spans="1:14">
      <c r="A420" s="338"/>
      <c r="B420" s="437"/>
      <c r="C420" s="327"/>
      <c r="D420" s="271"/>
      <c r="E420" s="108"/>
      <c r="F420" s="108"/>
      <c r="G420" s="108"/>
      <c r="H420" s="108"/>
      <c r="I420" s="329"/>
      <c r="J420" s="442"/>
      <c r="K420" s="443"/>
      <c r="L420" s="443"/>
      <c r="M420" s="443"/>
      <c r="N420" s="444"/>
    </row>
    <row r="421" spans="1:14">
      <c r="A421" s="338"/>
      <c r="B421" s="437"/>
      <c r="C421" s="327"/>
      <c r="D421" s="288"/>
      <c r="E421" s="290"/>
      <c r="F421" s="290"/>
      <c r="G421" s="290"/>
      <c r="H421" s="290"/>
      <c r="I421" s="329"/>
      <c r="J421" s="442"/>
      <c r="K421" s="443"/>
      <c r="L421" s="443"/>
      <c r="M421" s="443"/>
      <c r="N421" s="444"/>
    </row>
    <row r="422" spans="1:14">
      <c r="A422" s="338"/>
      <c r="B422" s="437"/>
      <c r="C422" s="327"/>
      <c r="D422" s="288"/>
      <c r="E422" s="290"/>
      <c r="F422" s="290"/>
      <c r="G422" s="290"/>
      <c r="H422" s="290"/>
      <c r="I422" s="329"/>
      <c r="J422" s="442"/>
      <c r="K422" s="443"/>
      <c r="L422" s="443"/>
      <c r="M422" s="443"/>
      <c r="N422" s="444"/>
    </row>
    <row r="423" spans="1:14">
      <c r="A423" s="338"/>
      <c r="B423" s="437"/>
      <c r="C423" s="327"/>
      <c r="D423" s="271"/>
      <c r="E423" s="328"/>
      <c r="F423" s="328"/>
      <c r="G423" s="328"/>
      <c r="H423" s="328"/>
      <c r="I423" s="329"/>
      <c r="J423" s="442"/>
      <c r="K423" s="443"/>
      <c r="L423" s="443"/>
      <c r="M423" s="443"/>
      <c r="N423" s="444"/>
    </row>
    <row r="424" spans="1:14">
      <c r="A424" s="338"/>
      <c r="B424" s="437"/>
      <c r="C424" s="327"/>
      <c r="D424" s="271"/>
      <c r="E424" s="328"/>
      <c r="F424" s="328"/>
      <c r="G424" s="328"/>
      <c r="H424" s="328"/>
      <c r="I424" s="329"/>
      <c r="J424" s="442"/>
      <c r="K424" s="443"/>
      <c r="L424" s="443"/>
      <c r="M424" s="443"/>
      <c r="N424" s="444"/>
    </row>
    <row r="425" spans="1:14">
      <c r="A425" s="338"/>
      <c r="B425" s="437"/>
      <c r="C425" s="327"/>
      <c r="D425" s="271"/>
      <c r="E425" s="328"/>
      <c r="F425" s="328"/>
      <c r="G425" s="328"/>
      <c r="H425" s="328"/>
      <c r="I425" s="329"/>
      <c r="J425" s="442"/>
      <c r="K425" s="443"/>
      <c r="L425" s="443"/>
      <c r="M425" s="443"/>
      <c r="N425" s="444"/>
    </row>
    <row r="426" spans="1:14">
      <c r="A426" s="338"/>
      <c r="B426" s="437"/>
      <c r="C426" s="327"/>
      <c r="D426" s="271"/>
      <c r="E426" s="328"/>
      <c r="F426" s="328"/>
      <c r="G426" s="328"/>
      <c r="H426" s="328"/>
      <c r="I426" s="329"/>
      <c r="J426" s="442"/>
      <c r="K426" s="443"/>
      <c r="L426" s="443"/>
      <c r="M426" s="443"/>
      <c r="N426" s="444"/>
    </row>
    <row r="427" spans="1:14">
      <c r="A427" s="338"/>
      <c r="B427" s="437"/>
      <c r="C427" s="327"/>
      <c r="D427" s="271"/>
      <c r="E427" s="328"/>
      <c r="F427" s="328"/>
      <c r="G427" s="328"/>
      <c r="H427" s="328"/>
      <c r="I427" s="329"/>
      <c r="J427" s="442"/>
      <c r="K427" s="443"/>
      <c r="L427" s="443"/>
      <c r="M427" s="443"/>
      <c r="N427" s="444"/>
    </row>
    <row r="428" spans="1:14">
      <c r="A428" s="338"/>
      <c r="B428" s="437"/>
      <c r="C428" s="327"/>
      <c r="D428" s="271"/>
      <c r="E428" s="328"/>
      <c r="F428" s="328"/>
      <c r="G428" s="328"/>
      <c r="H428" s="328"/>
      <c r="I428" s="329"/>
      <c r="J428" s="442"/>
      <c r="K428" s="443"/>
      <c r="L428" s="443"/>
      <c r="M428" s="443"/>
      <c r="N428" s="444"/>
    </row>
    <row r="429" spans="1:14">
      <c r="A429" s="338"/>
      <c r="B429" s="438"/>
      <c r="C429" s="327"/>
      <c r="D429" s="334"/>
      <c r="E429" s="335"/>
      <c r="F429" s="336"/>
      <c r="G429" s="336"/>
      <c r="H429" s="336"/>
      <c r="I429" s="329"/>
      <c r="J429" s="445"/>
      <c r="K429" s="446"/>
      <c r="L429" s="446"/>
      <c r="M429" s="446"/>
      <c r="N429" s="447"/>
    </row>
    <row r="430" spans="1:14">
      <c r="B430" s="294"/>
      <c r="C430" s="153"/>
      <c r="D430" s="323"/>
      <c r="E430" s="324"/>
      <c r="F430" s="324"/>
      <c r="G430" s="324"/>
      <c r="H430" s="324"/>
      <c r="I430" s="205"/>
      <c r="J430" s="294"/>
      <c r="K430" s="294"/>
      <c r="L430" s="294"/>
      <c r="M430" s="294"/>
      <c r="N430" s="294"/>
    </row>
    <row r="431" spans="1:14">
      <c r="B431" s="294"/>
      <c r="C431" s="153"/>
      <c r="D431" s="323"/>
      <c r="E431" s="324"/>
      <c r="F431" s="324"/>
      <c r="G431" s="324"/>
      <c r="H431" s="324"/>
      <c r="I431" s="205"/>
      <c r="J431" s="294"/>
      <c r="K431" s="294"/>
      <c r="L431" s="294"/>
      <c r="M431" s="294"/>
      <c r="N431" s="294"/>
    </row>
    <row r="432" spans="1:14">
      <c r="A432" s="448" t="s">
        <v>98</v>
      </c>
      <c r="B432" s="459" t="s">
        <v>99</v>
      </c>
      <c r="C432" s="232"/>
      <c r="D432" s="459" t="s">
        <v>32</v>
      </c>
      <c r="E432" s="448" t="s">
        <v>303</v>
      </c>
      <c r="F432" s="448" t="s">
        <v>304</v>
      </c>
      <c r="G432" s="463" t="s">
        <v>305</v>
      </c>
      <c r="H432" s="448" t="s">
        <v>306</v>
      </c>
      <c r="I432" s="206"/>
      <c r="J432" s="448" t="s">
        <v>33</v>
      </c>
      <c r="K432" s="448"/>
      <c r="L432" s="448"/>
      <c r="M432" s="448"/>
      <c r="N432" s="448"/>
    </row>
    <row r="433" spans="1:14">
      <c r="A433" s="449"/>
      <c r="B433" s="460"/>
      <c r="C433" s="232"/>
      <c r="D433" s="461"/>
      <c r="E433" s="462"/>
      <c r="F433" s="449"/>
      <c r="G433" s="464"/>
      <c r="H433" s="449"/>
      <c r="I433" s="207"/>
      <c r="J433" s="449"/>
      <c r="K433" s="449"/>
      <c r="L433" s="449"/>
      <c r="M433" s="449"/>
      <c r="N433" s="449"/>
    </row>
    <row r="434" spans="1:14">
      <c r="A434" s="337" t="s">
        <v>194</v>
      </c>
      <c r="B434" s="436" t="s">
        <v>60</v>
      </c>
      <c r="C434" s="325"/>
      <c r="D434" s="271" t="s">
        <v>572</v>
      </c>
      <c r="E434" s="328">
        <v>40</v>
      </c>
      <c r="F434" s="328">
        <v>50</v>
      </c>
      <c r="G434" s="328">
        <v>60</v>
      </c>
      <c r="H434" s="328">
        <v>70</v>
      </c>
      <c r="I434" s="326"/>
      <c r="J434" s="439" t="s">
        <v>613</v>
      </c>
      <c r="K434" s="440"/>
      <c r="L434" s="440"/>
      <c r="M434" s="440"/>
      <c r="N434" s="441"/>
    </row>
    <row r="435" spans="1:14">
      <c r="A435" s="338"/>
      <c r="B435" s="437"/>
      <c r="C435" s="327"/>
      <c r="D435" s="271" t="s">
        <v>493</v>
      </c>
      <c r="E435" s="328">
        <v>25</v>
      </c>
      <c r="F435" s="328">
        <v>25</v>
      </c>
      <c r="G435" s="328">
        <v>25</v>
      </c>
      <c r="H435" s="328">
        <v>25</v>
      </c>
      <c r="I435" s="329"/>
      <c r="J435" s="442"/>
      <c r="K435" s="443"/>
      <c r="L435" s="443"/>
      <c r="M435" s="443"/>
      <c r="N435" s="444"/>
    </row>
    <row r="436" spans="1:14">
      <c r="A436" s="338"/>
      <c r="B436" s="437"/>
      <c r="C436" s="327"/>
      <c r="D436" s="271" t="s">
        <v>36</v>
      </c>
      <c r="E436" s="328">
        <v>1.2</v>
      </c>
      <c r="F436" s="328">
        <v>1.5</v>
      </c>
      <c r="G436" s="328">
        <v>2</v>
      </c>
      <c r="H436" s="328">
        <v>2</v>
      </c>
      <c r="I436" s="329"/>
      <c r="J436" s="442"/>
      <c r="K436" s="443"/>
      <c r="L436" s="443"/>
      <c r="M436" s="443"/>
      <c r="N436" s="444"/>
    </row>
    <row r="437" spans="1:14">
      <c r="A437" s="338"/>
      <c r="B437" s="437"/>
      <c r="C437" s="327"/>
      <c r="D437" s="271" t="s">
        <v>62</v>
      </c>
      <c r="E437" s="328">
        <v>80</v>
      </c>
      <c r="F437" s="328">
        <v>100</v>
      </c>
      <c r="G437" s="328">
        <v>120</v>
      </c>
      <c r="H437" s="328">
        <v>140</v>
      </c>
      <c r="I437" s="329"/>
      <c r="J437" s="442"/>
      <c r="K437" s="443"/>
      <c r="L437" s="443"/>
      <c r="M437" s="443"/>
      <c r="N437" s="444"/>
    </row>
    <row r="438" spans="1:14">
      <c r="A438" s="338"/>
      <c r="B438" s="437"/>
      <c r="C438" s="327"/>
      <c r="D438" s="288" t="s">
        <v>558</v>
      </c>
      <c r="E438" s="290">
        <v>30</v>
      </c>
      <c r="F438" s="290">
        <v>35</v>
      </c>
      <c r="G438" s="290">
        <v>45</v>
      </c>
      <c r="H438" s="290">
        <v>50</v>
      </c>
      <c r="I438" s="329"/>
      <c r="J438" s="442"/>
      <c r="K438" s="443"/>
      <c r="L438" s="443"/>
      <c r="M438" s="443"/>
      <c r="N438" s="444"/>
    </row>
    <row r="439" spans="1:14">
      <c r="A439" s="338"/>
      <c r="B439" s="437"/>
      <c r="C439" s="327"/>
      <c r="D439" s="291" t="s">
        <v>59</v>
      </c>
      <c r="E439" s="216" t="s">
        <v>396</v>
      </c>
      <c r="F439" s="216">
        <v>6</v>
      </c>
      <c r="G439" s="216">
        <v>6</v>
      </c>
      <c r="H439" s="216">
        <v>6</v>
      </c>
      <c r="I439" s="329"/>
      <c r="J439" s="442"/>
      <c r="K439" s="443"/>
      <c r="L439" s="443"/>
      <c r="M439" s="443"/>
      <c r="N439" s="444"/>
    </row>
    <row r="440" spans="1:14">
      <c r="A440" s="338"/>
      <c r="B440" s="437"/>
      <c r="C440" s="327"/>
      <c r="D440" s="291" t="s">
        <v>311</v>
      </c>
      <c r="E440" s="216">
        <v>3</v>
      </c>
      <c r="F440" s="216">
        <v>5</v>
      </c>
      <c r="G440" s="216">
        <v>7</v>
      </c>
      <c r="H440" s="216">
        <v>9</v>
      </c>
      <c r="I440" s="329"/>
      <c r="J440" s="442"/>
      <c r="K440" s="443"/>
      <c r="L440" s="443"/>
      <c r="M440" s="443"/>
      <c r="N440" s="444"/>
    </row>
    <row r="441" spans="1:14">
      <c r="A441" s="338"/>
      <c r="B441" s="437"/>
      <c r="C441" s="327"/>
      <c r="D441" s="291"/>
      <c r="E441" s="216"/>
      <c r="F441" s="216"/>
      <c r="G441" s="216"/>
      <c r="H441" s="216"/>
      <c r="I441" s="329"/>
      <c r="J441" s="442"/>
      <c r="K441" s="443"/>
      <c r="L441" s="443"/>
      <c r="M441" s="443"/>
      <c r="N441" s="444"/>
    </row>
    <row r="442" spans="1:14">
      <c r="A442" s="338"/>
      <c r="B442" s="437"/>
      <c r="C442" s="327"/>
      <c r="D442" s="291"/>
      <c r="E442" s="216"/>
      <c r="F442" s="216"/>
      <c r="G442" s="216"/>
      <c r="H442" s="216"/>
      <c r="I442" s="329"/>
      <c r="J442" s="442"/>
      <c r="K442" s="443"/>
      <c r="L442" s="443"/>
      <c r="M442" s="443"/>
      <c r="N442" s="444"/>
    </row>
    <row r="443" spans="1:14">
      <c r="A443" s="338"/>
      <c r="B443" s="437"/>
      <c r="C443" s="327"/>
      <c r="D443" s="291"/>
      <c r="E443" s="216"/>
      <c r="F443" s="216"/>
      <c r="G443" s="216"/>
      <c r="H443" s="216"/>
      <c r="I443" s="329"/>
      <c r="J443" s="442"/>
      <c r="K443" s="443"/>
      <c r="L443" s="443"/>
      <c r="M443" s="443"/>
      <c r="N443" s="444"/>
    </row>
    <row r="444" spans="1:14">
      <c r="A444" s="338"/>
      <c r="B444" s="437"/>
      <c r="C444" s="327"/>
      <c r="D444" s="291"/>
      <c r="E444" s="216"/>
      <c r="F444" s="216"/>
      <c r="G444" s="216"/>
      <c r="H444" s="216"/>
      <c r="I444" s="329"/>
      <c r="J444" s="442"/>
      <c r="K444" s="443"/>
      <c r="L444" s="443"/>
      <c r="M444" s="443"/>
      <c r="N444" s="444"/>
    </row>
    <row r="445" spans="1:14">
      <c r="A445" s="338"/>
      <c r="B445" s="437"/>
      <c r="C445" s="327"/>
      <c r="D445" s="271"/>
      <c r="E445" s="108"/>
      <c r="F445" s="108"/>
      <c r="G445" s="108"/>
      <c r="H445" s="108"/>
      <c r="I445" s="329"/>
      <c r="J445" s="442"/>
      <c r="K445" s="443"/>
      <c r="L445" s="443"/>
      <c r="M445" s="443"/>
      <c r="N445" s="444"/>
    </row>
    <row r="446" spans="1:14">
      <c r="A446" s="338"/>
      <c r="B446" s="437"/>
      <c r="C446" s="327"/>
      <c r="D446" s="288"/>
      <c r="E446" s="290"/>
      <c r="F446" s="290"/>
      <c r="G446" s="290"/>
      <c r="H446" s="290"/>
      <c r="I446" s="329"/>
      <c r="J446" s="442"/>
      <c r="K446" s="443"/>
      <c r="L446" s="443"/>
      <c r="M446" s="443"/>
      <c r="N446" s="444"/>
    </row>
    <row r="447" spans="1:14">
      <c r="A447" s="338"/>
      <c r="B447" s="437"/>
      <c r="C447" s="327"/>
      <c r="D447" s="288"/>
      <c r="E447" s="290"/>
      <c r="F447" s="290"/>
      <c r="G447" s="290"/>
      <c r="H447" s="290"/>
      <c r="I447" s="329"/>
      <c r="J447" s="442"/>
      <c r="K447" s="443"/>
      <c r="L447" s="443"/>
      <c r="M447" s="443"/>
      <c r="N447" s="444"/>
    </row>
    <row r="448" spans="1:14">
      <c r="A448" s="338"/>
      <c r="B448" s="437"/>
      <c r="C448" s="327"/>
      <c r="D448" s="271"/>
      <c r="E448" s="328"/>
      <c r="F448" s="328"/>
      <c r="G448" s="328"/>
      <c r="H448" s="328"/>
      <c r="I448" s="329"/>
      <c r="J448" s="442"/>
      <c r="K448" s="443"/>
      <c r="L448" s="443"/>
      <c r="M448" s="443"/>
      <c r="N448" s="444"/>
    </row>
    <row r="449" spans="1:14">
      <c r="A449" s="338"/>
      <c r="B449" s="437"/>
      <c r="C449" s="327"/>
      <c r="D449" s="271"/>
      <c r="E449" s="328"/>
      <c r="F449" s="328"/>
      <c r="G449" s="328"/>
      <c r="H449" s="328"/>
      <c r="I449" s="329"/>
      <c r="J449" s="442"/>
      <c r="K449" s="443"/>
      <c r="L449" s="443"/>
      <c r="M449" s="443"/>
      <c r="N449" s="444"/>
    </row>
    <row r="450" spans="1:14">
      <c r="A450" s="338"/>
      <c r="B450" s="437"/>
      <c r="C450" s="327"/>
      <c r="D450" s="271"/>
      <c r="E450" s="328"/>
      <c r="F450" s="328"/>
      <c r="G450" s="328"/>
      <c r="H450" s="328"/>
      <c r="I450" s="329"/>
      <c r="J450" s="442"/>
      <c r="K450" s="443"/>
      <c r="L450" s="443"/>
      <c r="M450" s="443"/>
      <c r="N450" s="444"/>
    </row>
    <row r="451" spans="1:14">
      <c r="A451" s="338"/>
      <c r="B451" s="437"/>
      <c r="C451" s="327"/>
      <c r="D451" s="271"/>
      <c r="E451" s="328"/>
      <c r="F451" s="328"/>
      <c r="G451" s="328"/>
      <c r="H451" s="328"/>
      <c r="I451" s="329"/>
      <c r="J451" s="442"/>
      <c r="K451" s="443"/>
      <c r="L451" s="443"/>
      <c r="M451" s="443"/>
      <c r="N451" s="444"/>
    </row>
    <row r="452" spans="1:14">
      <c r="A452" s="338"/>
      <c r="B452" s="437"/>
      <c r="C452" s="327"/>
      <c r="D452" s="271"/>
      <c r="E452" s="328"/>
      <c r="F452" s="328"/>
      <c r="G452" s="328"/>
      <c r="H452" s="328"/>
      <c r="I452" s="329"/>
      <c r="J452" s="442"/>
      <c r="K452" s="443"/>
      <c r="L452" s="443"/>
      <c r="M452" s="443"/>
      <c r="N452" s="444"/>
    </row>
    <row r="453" spans="1:14">
      <c r="A453" s="338"/>
      <c r="B453" s="437"/>
      <c r="C453" s="327"/>
      <c r="D453" s="271"/>
      <c r="E453" s="328"/>
      <c r="F453" s="328"/>
      <c r="G453" s="328"/>
      <c r="H453" s="328"/>
      <c r="I453" s="329"/>
      <c r="J453" s="442"/>
      <c r="K453" s="443"/>
      <c r="L453" s="443"/>
      <c r="M453" s="443"/>
      <c r="N453" s="444"/>
    </row>
    <row r="454" spans="1:14">
      <c r="A454" s="338"/>
      <c r="B454" s="438"/>
      <c r="C454" s="327"/>
      <c r="D454" s="334"/>
      <c r="E454" s="335"/>
      <c r="F454" s="336"/>
      <c r="G454" s="336"/>
      <c r="H454" s="336"/>
      <c r="I454" s="329"/>
      <c r="J454" s="445"/>
      <c r="K454" s="446"/>
      <c r="L454" s="446"/>
      <c r="M454" s="446"/>
      <c r="N454" s="447"/>
    </row>
    <row r="455" spans="1:14">
      <c r="A455" s="338"/>
      <c r="B455" s="341"/>
      <c r="C455" s="327"/>
      <c r="D455" s="342"/>
      <c r="E455" s="343"/>
      <c r="F455" s="344"/>
      <c r="G455" s="344"/>
      <c r="H455" s="344"/>
      <c r="I455" s="329"/>
      <c r="J455" s="341"/>
      <c r="K455" s="341"/>
      <c r="L455" s="341"/>
      <c r="M455" s="341"/>
      <c r="N455" s="341"/>
    </row>
    <row r="456" spans="1:14">
      <c r="A456" s="338"/>
      <c r="B456" s="341"/>
      <c r="C456" s="327"/>
      <c r="D456" s="342"/>
      <c r="E456" s="343"/>
      <c r="F456" s="344"/>
      <c r="G456" s="344"/>
      <c r="H456" s="344"/>
      <c r="I456" s="329"/>
      <c r="J456" s="341"/>
      <c r="K456" s="341"/>
      <c r="L456" s="341"/>
      <c r="M456" s="341"/>
      <c r="N456" s="341"/>
    </row>
    <row r="457" spans="1:14">
      <c r="A457" s="448" t="s">
        <v>98</v>
      </c>
      <c r="B457" s="459" t="s">
        <v>99</v>
      </c>
      <c r="C457" s="232"/>
      <c r="D457" s="459" t="s">
        <v>32</v>
      </c>
      <c r="E457" s="448" t="s">
        <v>303</v>
      </c>
      <c r="F457" s="448" t="s">
        <v>304</v>
      </c>
      <c r="G457" s="463" t="s">
        <v>305</v>
      </c>
      <c r="H457" s="448" t="s">
        <v>306</v>
      </c>
      <c r="I457" s="206"/>
      <c r="J457" s="448" t="s">
        <v>33</v>
      </c>
      <c r="K457" s="448"/>
      <c r="L457" s="448"/>
      <c r="M457" s="448"/>
      <c r="N457" s="448"/>
    </row>
    <row r="458" spans="1:14">
      <c r="A458" s="449"/>
      <c r="B458" s="460"/>
      <c r="C458" s="232"/>
      <c r="D458" s="461"/>
      <c r="E458" s="462"/>
      <c r="F458" s="449"/>
      <c r="G458" s="464"/>
      <c r="H458" s="449"/>
      <c r="I458" s="207"/>
      <c r="J458" s="449"/>
      <c r="K458" s="449"/>
      <c r="L458" s="449"/>
      <c r="M458" s="449"/>
      <c r="N458" s="449"/>
    </row>
    <row r="459" spans="1:14">
      <c r="A459" s="337" t="s">
        <v>195</v>
      </c>
      <c r="B459" s="436" t="s">
        <v>614</v>
      </c>
      <c r="C459" s="325"/>
      <c r="D459" s="291" t="s">
        <v>493</v>
      </c>
      <c r="E459" s="216">
        <v>25</v>
      </c>
      <c r="F459" s="216">
        <v>25</v>
      </c>
      <c r="G459" s="216">
        <v>25</v>
      </c>
      <c r="H459" s="216">
        <v>25</v>
      </c>
      <c r="I459" s="326"/>
      <c r="J459" s="439" t="s">
        <v>615</v>
      </c>
      <c r="K459" s="440"/>
      <c r="L459" s="440"/>
      <c r="M459" s="440"/>
      <c r="N459" s="441"/>
    </row>
    <row r="460" spans="1:14">
      <c r="A460" s="338"/>
      <c r="B460" s="437"/>
      <c r="C460" s="327"/>
      <c r="D460" s="291" t="s">
        <v>36</v>
      </c>
      <c r="E460" s="216">
        <v>1.2</v>
      </c>
      <c r="F460" s="216">
        <v>1.5</v>
      </c>
      <c r="G460" s="216">
        <v>2</v>
      </c>
      <c r="H460" s="216">
        <v>2</v>
      </c>
      <c r="I460" s="329"/>
      <c r="J460" s="442"/>
      <c r="K460" s="443"/>
      <c r="L460" s="443"/>
      <c r="M460" s="443"/>
      <c r="N460" s="444"/>
    </row>
    <row r="461" spans="1:14">
      <c r="A461" s="338"/>
      <c r="B461" s="437"/>
      <c r="C461" s="327"/>
      <c r="D461" s="291" t="s">
        <v>518</v>
      </c>
      <c r="E461" s="216">
        <v>25</v>
      </c>
      <c r="F461" s="216">
        <v>25</v>
      </c>
      <c r="G461" s="216">
        <v>25</v>
      </c>
      <c r="H461" s="216">
        <v>25</v>
      </c>
      <c r="I461" s="329"/>
      <c r="J461" s="442"/>
      <c r="K461" s="443"/>
      <c r="L461" s="443"/>
      <c r="M461" s="443"/>
      <c r="N461" s="444"/>
    </row>
    <row r="462" spans="1:14">
      <c r="A462" s="338"/>
      <c r="B462" s="437"/>
      <c r="C462" s="327"/>
      <c r="D462" s="291" t="s">
        <v>124</v>
      </c>
      <c r="E462" s="216">
        <v>0.1</v>
      </c>
      <c r="F462" s="216">
        <v>0.1</v>
      </c>
      <c r="G462" s="216">
        <v>0.1</v>
      </c>
      <c r="H462" s="216">
        <v>0.1</v>
      </c>
      <c r="I462" s="329"/>
      <c r="J462" s="442"/>
      <c r="K462" s="443"/>
      <c r="L462" s="443"/>
      <c r="M462" s="443"/>
      <c r="N462" s="444"/>
    </row>
    <row r="463" spans="1:14">
      <c r="A463" s="338"/>
      <c r="B463" s="437"/>
      <c r="C463" s="327"/>
      <c r="D463" s="111" t="s">
        <v>48</v>
      </c>
      <c r="E463" s="108">
        <v>50</v>
      </c>
      <c r="F463" s="108">
        <v>50</v>
      </c>
      <c r="G463" s="108">
        <v>80</v>
      </c>
      <c r="H463" s="108">
        <v>80</v>
      </c>
      <c r="I463" s="329"/>
      <c r="J463" s="442"/>
      <c r="K463" s="443"/>
      <c r="L463" s="443"/>
      <c r="M463" s="443"/>
      <c r="N463" s="444"/>
    </row>
    <row r="464" spans="1:14" ht="25.5">
      <c r="A464" s="338"/>
      <c r="B464" s="437"/>
      <c r="C464" s="327"/>
      <c r="D464" s="330" t="s">
        <v>594</v>
      </c>
      <c r="E464" s="328">
        <v>40</v>
      </c>
      <c r="F464" s="328">
        <v>40</v>
      </c>
      <c r="G464" s="328">
        <v>60</v>
      </c>
      <c r="H464" s="328">
        <v>60</v>
      </c>
      <c r="I464" s="329"/>
      <c r="J464" s="442"/>
      <c r="K464" s="443"/>
      <c r="L464" s="443"/>
      <c r="M464" s="443"/>
      <c r="N464" s="444"/>
    </row>
    <row r="465" spans="1:14">
      <c r="A465" s="338"/>
      <c r="B465" s="437"/>
      <c r="C465" s="327"/>
      <c r="D465" s="271" t="s">
        <v>111</v>
      </c>
      <c r="E465" s="328">
        <v>85</v>
      </c>
      <c r="F465" s="328">
        <v>90</v>
      </c>
      <c r="G465" s="328">
        <v>100</v>
      </c>
      <c r="H465" s="328">
        <v>110</v>
      </c>
      <c r="I465" s="329"/>
      <c r="J465" s="442"/>
      <c r="K465" s="443"/>
      <c r="L465" s="443"/>
      <c r="M465" s="443"/>
      <c r="N465" s="444"/>
    </row>
    <row r="466" spans="1:14">
      <c r="A466" s="338"/>
      <c r="B466" s="437"/>
      <c r="C466" s="327"/>
      <c r="D466" s="111" t="s">
        <v>616</v>
      </c>
      <c r="E466" s="108">
        <v>20</v>
      </c>
      <c r="F466" s="108">
        <v>30</v>
      </c>
      <c r="G466" s="108">
        <v>40</v>
      </c>
      <c r="H466" s="108">
        <v>50</v>
      </c>
      <c r="I466" s="329"/>
      <c r="J466" s="442"/>
      <c r="K466" s="443"/>
      <c r="L466" s="443"/>
      <c r="M466" s="443"/>
      <c r="N466" s="444"/>
    </row>
    <row r="467" spans="1:14">
      <c r="A467" s="338"/>
      <c r="B467" s="437"/>
      <c r="C467" s="327"/>
      <c r="D467" s="291" t="s">
        <v>311</v>
      </c>
      <c r="E467" s="216">
        <v>3</v>
      </c>
      <c r="F467" s="216">
        <v>5</v>
      </c>
      <c r="G467" s="216">
        <v>7</v>
      </c>
      <c r="H467" s="216">
        <v>9</v>
      </c>
      <c r="I467" s="329"/>
      <c r="J467" s="442"/>
      <c r="K467" s="443"/>
      <c r="L467" s="443"/>
      <c r="M467" s="443"/>
      <c r="N467" s="444"/>
    </row>
    <row r="468" spans="1:14">
      <c r="A468" s="338"/>
      <c r="B468" s="437"/>
      <c r="C468" s="327"/>
      <c r="D468" s="291"/>
      <c r="E468" s="216"/>
      <c r="F468" s="216"/>
      <c r="G468" s="216"/>
      <c r="H468" s="216"/>
      <c r="I468" s="329"/>
      <c r="J468" s="442"/>
      <c r="K468" s="443"/>
      <c r="L468" s="443"/>
      <c r="M468" s="443"/>
      <c r="N468" s="444"/>
    </row>
    <row r="469" spans="1:14">
      <c r="A469" s="338"/>
      <c r="B469" s="437"/>
      <c r="C469" s="327"/>
      <c r="D469" s="291"/>
      <c r="E469" s="216"/>
      <c r="F469" s="216"/>
      <c r="G469" s="216"/>
      <c r="H469" s="216"/>
      <c r="I469" s="329"/>
      <c r="J469" s="442"/>
      <c r="K469" s="443"/>
      <c r="L469" s="443"/>
      <c r="M469" s="443"/>
      <c r="N469" s="444"/>
    </row>
    <row r="470" spans="1:14">
      <c r="A470" s="338"/>
      <c r="B470" s="437"/>
      <c r="C470" s="327"/>
      <c r="D470" s="271"/>
      <c r="E470" s="108"/>
      <c r="F470" s="108"/>
      <c r="G470" s="108"/>
      <c r="H470" s="108"/>
      <c r="I470" s="329"/>
      <c r="J470" s="442"/>
      <c r="K470" s="443"/>
      <c r="L470" s="443"/>
      <c r="M470" s="443"/>
      <c r="N470" s="444"/>
    </row>
    <row r="471" spans="1:14">
      <c r="A471" s="338"/>
      <c r="B471" s="437"/>
      <c r="C471" s="327"/>
      <c r="D471" s="288"/>
      <c r="E471" s="290"/>
      <c r="F471" s="290"/>
      <c r="G471" s="290"/>
      <c r="H471" s="290"/>
      <c r="I471" s="329"/>
      <c r="J471" s="442"/>
      <c r="K471" s="443"/>
      <c r="L471" s="443"/>
      <c r="M471" s="443"/>
      <c r="N471" s="444"/>
    </row>
    <row r="472" spans="1:14">
      <c r="A472" s="338"/>
      <c r="B472" s="437"/>
      <c r="C472" s="327"/>
      <c r="D472" s="288"/>
      <c r="E472" s="290"/>
      <c r="F472" s="290"/>
      <c r="G472" s="290"/>
      <c r="H472" s="290"/>
      <c r="I472" s="329"/>
      <c r="J472" s="442"/>
      <c r="K472" s="443"/>
      <c r="L472" s="443"/>
      <c r="M472" s="443"/>
      <c r="N472" s="444"/>
    </row>
    <row r="473" spans="1:14">
      <c r="A473" s="338"/>
      <c r="B473" s="437"/>
      <c r="C473" s="327"/>
      <c r="D473" s="271"/>
      <c r="E473" s="328"/>
      <c r="F473" s="328"/>
      <c r="G473" s="328"/>
      <c r="H473" s="328"/>
      <c r="I473" s="329"/>
      <c r="J473" s="442"/>
      <c r="K473" s="443"/>
      <c r="L473" s="443"/>
      <c r="M473" s="443"/>
      <c r="N473" s="444"/>
    </row>
    <row r="474" spans="1:14">
      <c r="A474" s="338"/>
      <c r="B474" s="437"/>
      <c r="C474" s="327"/>
      <c r="D474" s="271"/>
      <c r="E474" s="328"/>
      <c r="F474" s="328"/>
      <c r="G474" s="328"/>
      <c r="H474" s="328"/>
      <c r="I474" s="329"/>
      <c r="J474" s="442"/>
      <c r="K474" s="443"/>
      <c r="L474" s="443"/>
      <c r="M474" s="443"/>
      <c r="N474" s="444"/>
    </row>
    <row r="475" spans="1:14">
      <c r="A475" s="338"/>
      <c r="B475" s="437"/>
      <c r="C475" s="327"/>
      <c r="D475" s="271"/>
      <c r="E475" s="328"/>
      <c r="F475" s="328"/>
      <c r="G475" s="328"/>
      <c r="H475" s="328"/>
      <c r="I475" s="329"/>
      <c r="J475" s="442"/>
      <c r="K475" s="443"/>
      <c r="L475" s="443"/>
      <c r="M475" s="443"/>
      <c r="N475" s="444"/>
    </row>
    <row r="476" spans="1:14">
      <c r="A476" s="338"/>
      <c r="B476" s="437"/>
      <c r="C476" s="327"/>
      <c r="D476" s="271"/>
      <c r="E476" s="328"/>
      <c r="F476" s="328"/>
      <c r="G476" s="328"/>
      <c r="H476" s="328"/>
      <c r="I476" s="329"/>
      <c r="J476" s="442"/>
      <c r="K476" s="443"/>
      <c r="L476" s="443"/>
      <c r="M476" s="443"/>
      <c r="N476" s="444"/>
    </row>
    <row r="477" spans="1:14">
      <c r="A477" s="338"/>
      <c r="B477" s="437"/>
      <c r="C477" s="327"/>
      <c r="D477" s="271"/>
      <c r="E477" s="328"/>
      <c r="F477" s="328"/>
      <c r="G477" s="328"/>
      <c r="H477" s="328"/>
      <c r="I477" s="329"/>
      <c r="J477" s="442"/>
      <c r="K477" s="443"/>
      <c r="L477" s="443"/>
      <c r="M477" s="443"/>
      <c r="N477" s="444"/>
    </row>
    <row r="478" spans="1:14">
      <c r="A478" s="338"/>
      <c r="B478" s="437"/>
      <c r="C478" s="327"/>
      <c r="D478" s="271"/>
      <c r="E478" s="328"/>
      <c r="F478" s="328"/>
      <c r="G478" s="328"/>
      <c r="H478" s="328"/>
      <c r="I478" s="329"/>
      <c r="J478" s="442"/>
      <c r="K478" s="443"/>
      <c r="L478" s="443"/>
      <c r="M478" s="443"/>
      <c r="N478" s="444"/>
    </row>
    <row r="479" spans="1:14">
      <c r="A479" s="338"/>
      <c r="B479" s="438"/>
      <c r="C479" s="327"/>
      <c r="D479" s="334"/>
      <c r="E479" s="335"/>
      <c r="F479" s="336"/>
      <c r="G479" s="336"/>
      <c r="H479" s="336"/>
      <c r="I479" s="329"/>
      <c r="J479" s="445"/>
      <c r="K479" s="446"/>
      <c r="L479" s="446"/>
      <c r="M479" s="446"/>
      <c r="N479" s="447"/>
    </row>
    <row r="480" spans="1:14">
      <c r="A480" s="338"/>
      <c r="B480" s="341"/>
      <c r="C480" s="327"/>
      <c r="D480" s="342"/>
      <c r="E480" s="343"/>
      <c r="F480" s="344"/>
      <c r="G480" s="344"/>
      <c r="H480" s="344"/>
      <c r="I480" s="329"/>
      <c r="J480" s="341"/>
      <c r="K480" s="341"/>
      <c r="L480" s="341"/>
      <c r="M480" s="341"/>
      <c r="N480" s="341"/>
    </row>
    <row r="481" spans="1:14">
      <c r="A481" s="338"/>
      <c r="B481" s="341"/>
      <c r="C481" s="327"/>
      <c r="D481" s="342"/>
      <c r="E481" s="343"/>
      <c r="F481" s="344"/>
      <c r="G481" s="344"/>
      <c r="H481" s="344"/>
      <c r="I481" s="329"/>
      <c r="J481" s="341"/>
      <c r="K481" s="341"/>
      <c r="L481" s="341"/>
      <c r="M481" s="341"/>
      <c r="N481" s="341"/>
    </row>
    <row r="482" spans="1:14">
      <c r="A482" s="448" t="s">
        <v>98</v>
      </c>
      <c r="B482" s="459" t="s">
        <v>99</v>
      </c>
      <c r="C482" s="232"/>
      <c r="D482" s="459" t="s">
        <v>32</v>
      </c>
      <c r="E482" s="448" t="s">
        <v>303</v>
      </c>
      <c r="F482" s="448" t="s">
        <v>304</v>
      </c>
      <c r="G482" s="463" t="s">
        <v>305</v>
      </c>
      <c r="H482" s="448" t="s">
        <v>306</v>
      </c>
      <c r="I482" s="206"/>
      <c r="J482" s="448" t="s">
        <v>33</v>
      </c>
      <c r="K482" s="448"/>
      <c r="L482" s="448"/>
      <c r="M482" s="448"/>
      <c r="N482" s="448"/>
    </row>
    <row r="483" spans="1:14">
      <c r="A483" s="449"/>
      <c r="B483" s="460"/>
      <c r="C483" s="232"/>
      <c r="D483" s="461"/>
      <c r="E483" s="462"/>
      <c r="F483" s="449"/>
      <c r="G483" s="464"/>
      <c r="H483" s="449"/>
      <c r="I483" s="207"/>
      <c r="J483" s="449"/>
      <c r="K483" s="449"/>
      <c r="L483" s="449"/>
      <c r="M483" s="449"/>
      <c r="N483" s="449"/>
    </row>
    <row r="484" spans="1:14">
      <c r="A484" s="337" t="s">
        <v>196</v>
      </c>
      <c r="B484" s="436" t="s">
        <v>617</v>
      </c>
      <c r="C484" s="325"/>
      <c r="D484" s="317" t="s">
        <v>346</v>
      </c>
      <c r="E484" s="321">
        <v>100</v>
      </c>
      <c r="F484" s="321">
        <v>105</v>
      </c>
      <c r="G484" s="321">
        <v>135</v>
      </c>
      <c r="H484" s="318">
        <v>145</v>
      </c>
      <c r="I484" s="204"/>
      <c r="J484" s="450" t="s">
        <v>618</v>
      </c>
      <c r="K484" s="451"/>
      <c r="L484" s="451"/>
      <c r="M484" s="451"/>
      <c r="N484" s="452"/>
    </row>
    <row r="485" spans="1:14">
      <c r="A485" s="338"/>
      <c r="B485" s="437"/>
      <c r="C485" s="327"/>
      <c r="D485" s="173" t="s">
        <v>570</v>
      </c>
      <c r="E485" s="322">
        <v>120</v>
      </c>
      <c r="F485" s="322">
        <v>130</v>
      </c>
      <c r="G485" s="322">
        <v>165</v>
      </c>
      <c r="H485" s="319">
        <v>175</v>
      </c>
      <c r="I485" s="205"/>
      <c r="J485" s="453"/>
      <c r="K485" s="454"/>
      <c r="L485" s="454"/>
      <c r="M485" s="454"/>
      <c r="N485" s="455"/>
    </row>
    <row r="486" spans="1:14">
      <c r="A486" s="338"/>
      <c r="B486" s="437"/>
      <c r="C486" s="327"/>
      <c r="D486" s="269" t="s">
        <v>40</v>
      </c>
      <c r="E486" s="108">
        <v>0.8</v>
      </c>
      <c r="F486" s="108">
        <v>1.3</v>
      </c>
      <c r="G486" s="108">
        <v>1.3</v>
      </c>
      <c r="H486" s="108">
        <v>1.3</v>
      </c>
      <c r="I486" s="205"/>
      <c r="J486" s="453"/>
      <c r="K486" s="454"/>
      <c r="L486" s="454"/>
      <c r="M486" s="454"/>
      <c r="N486" s="455"/>
    </row>
    <row r="487" spans="1:14">
      <c r="A487" s="338"/>
      <c r="B487" s="437"/>
      <c r="C487" s="327"/>
      <c r="D487" s="291" t="s">
        <v>36</v>
      </c>
      <c r="E487" s="216">
        <v>1.2</v>
      </c>
      <c r="F487" s="216">
        <v>1.5</v>
      </c>
      <c r="G487" s="216">
        <v>2</v>
      </c>
      <c r="H487" s="216">
        <v>2</v>
      </c>
      <c r="I487" s="205"/>
      <c r="J487" s="453"/>
      <c r="K487" s="454"/>
      <c r="L487" s="454"/>
      <c r="M487" s="454"/>
      <c r="N487" s="455"/>
    </row>
    <row r="488" spans="1:14">
      <c r="A488" s="338"/>
      <c r="B488" s="437"/>
      <c r="C488" s="327"/>
      <c r="D488" s="291" t="s">
        <v>43</v>
      </c>
      <c r="E488" s="216" t="s">
        <v>41</v>
      </c>
      <c r="F488" s="216" t="s">
        <v>41</v>
      </c>
      <c r="G488" s="216" t="s">
        <v>41</v>
      </c>
      <c r="H488" s="216" t="s">
        <v>41</v>
      </c>
      <c r="I488" s="205"/>
      <c r="J488" s="453"/>
      <c r="K488" s="454"/>
      <c r="L488" s="454"/>
      <c r="M488" s="454"/>
      <c r="N488" s="455"/>
    </row>
    <row r="489" spans="1:14">
      <c r="A489" s="338"/>
      <c r="B489" s="437"/>
      <c r="C489" s="327"/>
      <c r="D489" s="291" t="s">
        <v>45</v>
      </c>
      <c r="E489" s="216">
        <v>0.7</v>
      </c>
      <c r="F489" s="216">
        <v>1.1000000000000001</v>
      </c>
      <c r="G489" s="216">
        <v>1.1000000000000001</v>
      </c>
      <c r="H489" s="216">
        <v>1.1000000000000001</v>
      </c>
      <c r="I489" s="205"/>
      <c r="J489" s="453"/>
      <c r="K489" s="454"/>
      <c r="L489" s="454"/>
      <c r="M489" s="454"/>
      <c r="N489" s="455"/>
    </row>
    <row r="490" spans="1:14">
      <c r="A490" s="338"/>
      <c r="B490" s="437"/>
      <c r="C490" s="327"/>
      <c r="D490" s="291" t="s">
        <v>576</v>
      </c>
      <c r="E490" s="216">
        <v>25</v>
      </c>
      <c r="F490" s="216">
        <v>25</v>
      </c>
      <c r="G490" s="216">
        <v>25</v>
      </c>
      <c r="H490" s="216">
        <v>25</v>
      </c>
      <c r="I490" s="205"/>
      <c r="J490" s="453"/>
      <c r="K490" s="454"/>
      <c r="L490" s="454"/>
      <c r="M490" s="454"/>
      <c r="N490" s="455"/>
    </row>
    <row r="491" spans="1:14">
      <c r="A491" s="338"/>
      <c r="B491" s="437"/>
      <c r="C491" s="327"/>
      <c r="D491" s="291" t="s">
        <v>131</v>
      </c>
      <c r="E491" s="216">
        <v>2</v>
      </c>
      <c r="F491" s="216">
        <v>3</v>
      </c>
      <c r="G491" s="216">
        <v>4</v>
      </c>
      <c r="H491" s="216">
        <v>6</v>
      </c>
      <c r="I491" s="205"/>
      <c r="J491" s="453"/>
      <c r="K491" s="454"/>
      <c r="L491" s="454"/>
      <c r="M491" s="454"/>
      <c r="N491" s="455"/>
    </row>
    <row r="492" spans="1:14">
      <c r="A492" s="338"/>
      <c r="B492" s="437"/>
      <c r="C492" s="327"/>
      <c r="D492" s="111" t="s">
        <v>563</v>
      </c>
      <c r="E492" s="108">
        <v>0.1</v>
      </c>
      <c r="F492" s="108">
        <v>0.1</v>
      </c>
      <c r="G492" s="108">
        <v>0.1</v>
      </c>
      <c r="H492" s="108">
        <v>0.1</v>
      </c>
      <c r="I492" s="205"/>
      <c r="J492" s="453"/>
      <c r="K492" s="454"/>
      <c r="L492" s="454"/>
      <c r="M492" s="454"/>
      <c r="N492" s="455"/>
    </row>
    <row r="493" spans="1:14">
      <c r="A493" s="338"/>
      <c r="B493" s="437"/>
      <c r="C493" s="327"/>
      <c r="D493" s="111"/>
      <c r="E493" s="108"/>
      <c r="F493" s="108"/>
      <c r="G493" s="108"/>
      <c r="H493" s="108"/>
      <c r="I493" s="205"/>
      <c r="J493" s="453"/>
      <c r="K493" s="454"/>
      <c r="L493" s="454"/>
      <c r="M493" s="454"/>
      <c r="N493" s="455"/>
    </row>
    <row r="494" spans="1:14">
      <c r="A494" s="338"/>
      <c r="B494" s="437"/>
      <c r="C494" s="327"/>
      <c r="D494" s="111"/>
      <c r="E494" s="108"/>
      <c r="F494" s="108"/>
      <c r="G494" s="108"/>
      <c r="H494" s="108"/>
      <c r="I494" s="205"/>
      <c r="J494" s="453"/>
      <c r="K494" s="454"/>
      <c r="L494" s="454"/>
      <c r="M494" s="454"/>
      <c r="N494" s="455"/>
    </row>
    <row r="495" spans="1:14">
      <c r="A495" s="338"/>
      <c r="B495" s="437"/>
      <c r="C495" s="327"/>
      <c r="D495" s="111"/>
      <c r="E495" s="108"/>
      <c r="F495" s="108"/>
      <c r="G495" s="108"/>
      <c r="H495" s="108"/>
      <c r="I495" s="205"/>
      <c r="J495" s="453"/>
      <c r="K495" s="454"/>
      <c r="L495" s="454"/>
      <c r="M495" s="454"/>
      <c r="N495" s="455"/>
    </row>
    <row r="496" spans="1:14">
      <c r="A496" s="338"/>
      <c r="B496" s="437"/>
      <c r="C496" s="327"/>
      <c r="D496" s="111"/>
      <c r="E496" s="108"/>
      <c r="F496" s="108"/>
      <c r="G496" s="108"/>
      <c r="H496" s="108"/>
      <c r="I496" s="205"/>
      <c r="J496" s="453"/>
      <c r="K496" s="454"/>
      <c r="L496" s="454"/>
      <c r="M496" s="454"/>
      <c r="N496" s="455"/>
    </row>
    <row r="497" spans="1:14">
      <c r="A497" s="338"/>
      <c r="B497" s="437"/>
      <c r="C497" s="327"/>
      <c r="D497" s="111"/>
      <c r="E497" s="108"/>
      <c r="F497" s="108"/>
      <c r="G497" s="108"/>
      <c r="H497" s="108"/>
      <c r="I497" s="205"/>
      <c r="J497" s="453"/>
      <c r="K497" s="454"/>
      <c r="L497" s="454"/>
      <c r="M497" s="454"/>
      <c r="N497" s="455"/>
    </row>
    <row r="498" spans="1:14">
      <c r="A498" s="338"/>
      <c r="B498" s="437"/>
      <c r="C498" s="327"/>
      <c r="D498" s="111"/>
      <c r="E498" s="108"/>
      <c r="F498" s="108"/>
      <c r="G498" s="108"/>
      <c r="H498" s="108"/>
      <c r="I498" s="205"/>
      <c r="J498" s="453"/>
      <c r="K498" s="454"/>
      <c r="L498" s="454"/>
      <c r="M498" s="454"/>
      <c r="N498" s="455"/>
    </row>
    <row r="499" spans="1:14">
      <c r="A499" s="338"/>
      <c r="B499" s="437"/>
      <c r="C499" s="327"/>
      <c r="D499" s="111"/>
      <c r="E499" s="108"/>
      <c r="F499" s="108"/>
      <c r="G499" s="108"/>
      <c r="H499" s="108"/>
      <c r="I499" s="205"/>
      <c r="J499" s="453"/>
      <c r="K499" s="454"/>
      <c r="L499" s="454"/>
      <c r="M499" s="454"/>
      <c r="N499" s="455"/>
    </row>
    <row r="500" spans="1:14">
      <c r="A500" s="338"/>
      <c r="B500" s="437"/>
      <c r="C500" s="327"/>
      <c r="D500" s="111"/>
      <c r="E500" s="108"/>
      <c r="F500" s="108"/>
      <c r="G500" s="108"/>
      <c r="H500" s="108"/>
      <c r="I500" s="205"/>
      <c r="J500" s="453"/>
      <c r="K500" s="454"/>
      <c r="L500" s="454"/>
      <c r="M500" s="454"/>
      <c r="N500" s="455"/>
    </row>
    <row r="501" spans="1:14">
      <c r="A501" s="338"/>
      <c r="B501" s="437"/>
      <c r="C501" s="327"/>
      <c r="D501" s="111"/>
      <c r="E501" s="108"/>
      <c r="F501" s="108"/>
      <c r="G501" s="108"/>
      <c r="H501" s="108"/>
      <c r="I501" s="205"/>
      <c r="J501" s="453"/>
      <c r="K501" s="454"/>
      <c r="L501" s="454"/>
      <c r="M501" s="454"/>
      <c r="N501" s="455"/>
    </row>
    <row r="502" spans="1:14">
      <c r="A502" s="338"/>
      <c r="B502" s="437"/>
      <c r="C502" s="327"/>
      <c r="D502" s="111"/>
      <c r="E502" s="108"/>
      <c r="F502" s="108"/>
      <c r="G502" s="108"/>
      <c r="H502" s="108"/>
      <c r="I502" s="205"/>
      <c r="J502" s="453"/>
      <c r="K502" s="454"/>
      <c r="L502" s="454"/>
      <c r="M502" s="454"/>
      <c r="N502" s="455"/>
    </row>
    <row r="503" spans="1:14">
      <c r="A503" s="338"/>
      <c r="B503" s="437"/>
      <c r="C503" s="327"/>
      <c r="D503" s="111"/>
      <c r="E503" s="108"/>
      <c r="F503" s="108"/>
      <c r="G503" s="108"/>
      <c r="H503" s="108"/>
      <c r="I503" s="205"/>
      <c r="J503" s="453"/>
      <c r="K503" s="454"/>
      <c r="L503" s="454"/>
      <c r="M503" s="454"/>
      <c r="N503" s="455"/>
    </row>
    <row r="504" spans="1:14">
      <c r="A504" s="338"/>
      <c r="B504" s="438"/>
      <c r="C504" s="327"/>
      <c r="D504" s="111"/>
      <c r="E504" s="108"/>
      <c r="F504" s="108"/>
      <c r="G504" s="108"/>
      <c r="H504" s="108"/>
      <c r="I504" s="205"/>
      <c r="J504" s="456"/>
      <c r="K504" s="457"/>
      <c r="L504" s="457"/>
      <c r="M504" s="457"/>
      <c r="N504" s="458"/>
    </row>
    <row r="505" spans="1:14">
      <c r="A505" s="338"/>
      <c r="B505" s="341"/>
      <c r="C505" s="327"/>
      <c r="D505" s="342"/>
      <c r="E505" s="343"/>
      <c r="F505" s="344"/>
      <c r="G505" s="344"/>
      <c r="H505" s="344"/>
      <c r="I505" s="329"/>
      <c r="J505" s="341"/>
      <c r="K505" s="341"/>
      <c r="L505" s="341"/>
      <c r="M505" s="341"/>
      <c r="N505" s="341"/>
    </row>
    <row r="506" spans="1:14">
      <c r="A506" s="338"/>
      <c r="B506" s="341"/>
      <c r="C506" s="327"/>
      <c r="D506" s="342"/>
      <c r="E506" s="343"/>
      <c r="F506" s="344"/>
      <c r="G506" s="344"/>
      <c r="H506" s="344"/>
      <c r="I506" s="329"/>
      <c r="J506" s="341"/>
      <c r="K506" s="341"/>
      <c r="L506" s="341"/>
      <c r="M506" s="341"/>
      <c r="N506" s="341"/>
    </row>
    <row r="507" spans="1:14">
      <c r="A507" s="448" t="s">
        <v>98</v>
      </c>
      <c r="B507" s="459" t="s">
        <v>99</v>
      </c>
      <c r="C507" s="232"/>
      <c r="D507" s="459" t="s">
        <v>32</v>
      </c>
      <c r="E507" s="448" t="s">
        <v>303</v>
      </c>
      <c r="F507" s="448" t="s">
        <v>304</v>
      </c>
      <c r="G507" s="463" t="s">
        <v>305</v>
      </c>
      <c r="H507" s="448" t="s">
        <v>306</v>
      </c>
      <c r="I507" s="206"/>
      <c r="J507" s="448" t="s">
        <v>33</v>
      </c>
      <c r="K507" s="448"/>
      <c r="L507" s="448"/>
      <c r="M507" s="448"/>
      <c r="N507" s="448"/>
    </row>
    <row r="508" spans="1:14">
      <c r="A508" s="449"/>
      <c r="B508" s="460"/>
      <c r="C508" s="232"/>
      <c r="D508" s="461"/>
      <c r="E508" s="462"/>
      <c r="F508" s="449"/>
      <c r="G508" s="464"/>
      <c r="H508" s="449"/>
      <c r="I508" s="207"/>
      <c r="J508" s="449"/>
      <c r="K508" s="449"/>
      <c r="L508" s="449"/>
      <c r="M508" s="449"/>
      <c r="N508" s="449"/>
    </row>
    <row r="509" spans="1:14">
      <c r="A509" s="337" t="s">
        <v>197</v>
      </c>
      <c r="B509" s="436" t="s">
        <v>619</v>
      </c>
      <c r="C509" s="325"/>
      <c r="D509" s="291" t="s">
        <v>493</v>
      </c>
      <c r="E509" s="216">
        <v>25</v>
      </c>
      <c r="F509" s="216">
        <v>25</v>
      </c>
      <c r="G509" s="216">
        <v>25</v>
      </c>
      <c r="H509" s="216">
        <v>25</v>
      </c>
      <c r="I509" s="326"/>
      <c r="J509" s="439" t="s">
        <v>623</v>
      </c>
      <c r="K509" s="440"/>
      <c r="L509" s="440"/>
      <c r="M509" s="440"/>
      <c r="N509" s="441"/>
    </row>
    <row r="510" spans="1:14">
      <c r="A510" s="338"/>
      <c r="B510" s="437"/>
      <c r="C510" s="327"/>
      <c r="D510" s="291" t="s">
        <v>36</v>
      </c>
      <c r="E510" s="216">
        <v>1.2</v>
      </c>
      <c r="F510" s="216">
        <v>1.5</v>
      </c>
      <c r="G510" s="216">
        <v>2</v>
      </c>
      <c r="H510" s="216">
        <v>2</v>
      </c>
      <c r="I510" s="329"/>
      <c r="J510" s="442"/>
      <c r="K510" s="443"/>
      <c r="L510" s="443"/>
      <c r="M510" s="443"/>
      <c r="N510" s="444"/>
    </row>
    <row r="511" spans="1:14">
      <c r="A511" s="338"/>
      <c r="B511" s="437"/>
      <c r="C511" s="327"/>
      <c r="D511" s="291" t="s">
        <v>518</v>
      </c>
      <c r="E511" s="216">
        <v>25</v>
      </c>
      <c r="F511" s="216">
        <v>25</v>
      </c>
      <c r="G511" s="216">
        <v>25</v>
      </c>
      <c r="H511" s="216">
        <v>25</v>
      </c>
      <c r="I511" s="329"/>
      <c r="J511" s="442"/>
      <c r="K511" s="443"/>
      <c r="L511" s="443"/>
      <c r="M511" s="443"/>
      <c r="N511" s="444"/>
    </row>
    <row r="512" spans="1:14">
      <c r="A512" s="338"/>
      <c r="B512" s="437"/>
      <c r="C512" s="327"/>
      <c r="D512" s="288" t="s">
        <v>48</v>
      </c>
      <c r="E512" s="290">
        <v>50</v>
      </c>
      <c r="F512" s="290">
        <v>50</v>
      </c>
      <c r="G512" s="290">
        <v>80</v>
      </c>
      <c r="H512" s="290">
        <v>80</v>
      </c>
      <c r="I512" s="329"/>
      <c r="J512" s="442"/>
      <c r="K512" s="443"/>
      <c r="L512" s="443"/>
      <c r="M512" s="443"/>
      <c r="N512" s="444"/>
    </row>
    <row r="513" spans="1:14">
      <c r="A513" s="338"/>
      <c r="B513" s="437"/>
      <c r="C513" s="327"/>
      <c r="D513" s="271" t="s">
        <v>50</v>
      </c>
      <c r="E513" s="328">
        <v>10</v>
      </c>
      <c r="F513" s="328">
        <v>15</v>
      </c>
      <c r="G513" s="328">
        <v>20</v>
      </c>
      <c r="H513" s="328">
        <v>25</v>
      </c>
      <c r="I513" s="329"/>
      <c r="J513" s="442"/>
      <c r="K513" s="443"/>
      <c r="L513" s="443"/>
      <c r="M513" s="443"/>
      <c r="N513" s="444"/>
    </row>
    <row r="514" spans="1:14">
      <c r="A514" s="338"/>
      <c r="B514" s="437"/>
      <c r="C514" s="327"/>
      <c r="D514" s="339" t="s">
        <v>346</v>
      </c>
      <c r="E514" s="340">
        <v>100</v>
      </c>
      <c r="F514" s="340">
        <v>105</v>
      </c>
      <c r="G514" s="340">
        <v>135</v>
      </c>
      <c r="H514" s="372">
        <v>145</v>
      </c>
      <c r="I514" s="329"/>
      <c r="J514" s="442"/>
      <c r="K514" s="443"/>
      <c r="L514" s="443"/>
      <c r="M514" s="443"/>
      <c r="N514" s="444"/>
    </row>
    <row r="515" spans="1:14">
      <c r="A515" s="338"/>
      <c r="B515" s="437"/>
      <c r="C515" s="327"/>
      <c r="D515" s="173" t="s">
        <v>570</v>
      </c>
      <c r="E515" s="322">
        <v>120</v>
      </c>
      <c r="F515" s="322">
        <v>130</v>
      </c>
      <c r="G515" s="322">
        <v>165</v>
      </c>
      <c r="H515" s="319">
        <v>175</v>
      </c>
      <c r="I515" s="329"/>
      <c r="J515" s="442"/>
      <c r="K515" s="443"/>
      <c r="L515" s="443"/>
      <c r="M515" s="443"/>
      <c r="N515" s="444"/>
    </row>
    <row r="516" spans="1:14">
      <c r="A516" s="338"/>
      <c r="B516" s="437"/>
      <c r="C516" s="327"/>
      <c r="D516" s="291" t="s">
        <v>46</v>
      </c>
      <c r="E516" s="216">
        <v>0.1</v>
      </c>
      <c r="F516" s="216">
        <v>0.1</v>
      </c>
      <c r="G516" s="216">
        <v>0.1</v>
      </c>
      <c r="H516" s="216">
        <v>0.1</v>
      </c>
      <c r="I516" s="329"/>
      <c r="J516" s="442"/>
      <c r="K516" s="443"/>
      <c r="L516" s="443"/>
      <c r="M516" s="443"/>
      <c r="N516" s="444"/>
    </row>
    <row r="517" spans="1:14">
      <c r="A517" s="338"/>
      <c r="B517" s="437"/>
      <c r="C517" s="327"/>
      <c r="D517" s="111" t="s">
        <v>616</v>
      </c>
      <c r="E517" s="108">
        <v>20</v>
      </c>
      <c r="F517" s="108">
        <v>30</v>
      </c>
      <c r="G517" s="108">
        <v>40</v>
      </c>
      <c r="H517" s="108">
        <v>50</v>
      </c>
      <c r="I517" s="329"/>
      <c r="J517" s="442"/>
      <c r="K517" s="443"/>
      <c r="L517" s="443"/>
      <c r="M517" s="443"/>
      <c r="N517" s="444"/>
    </row>
    <row r="518" spans="1:14">
      <c r="A518" s="338"/>
      <c r="B518" s="437"/>
      <c r="C518" s="327"/>
      <c r="D518" s="291" t="s">
        <v>45</v>
      </c>
      <c r="E518" s="216">
        <v>0.7</v>
      </c>
      <c r="F518" s="216">
        <v>1.1000000000000001</v>
      </c>
      <c r="G518" s="216">
        <v>1.1000000000000001</v>
      </c>
      <c r="H518" s="216">
        <v>1.1000000000000001</v>
      </c>
      <c r="I518" s="329"/>
      <c r="J518" s="442"/>
      <c r="K518" s="443"/>
      <c r="L518" s="443"/>
      <c r="M518" s="443"/>
      <c r="N518" s="444"/>
    </row>
    <row r="519" spans="1:14">
      <c r="A519" s="338"/>
      <c r="B519" s="437"/>
      <c r="C519" s="327"/>
      <c r="D519" s="291" t="s">
        <v>311</v>
      </c>
      <c r="E519" s="216">
        <v>3</v>
      </c>
      <c r="F519" s="216">
        <v>5</v>
      </c>
      <c r="G519" s="216">
        <v>7</v>
      </c>
      <c r="H519" s="216">
        <v>9</v>
      </c>
      <c r="I519" s="329"/>
      <c r="J519" s="442"/>
      <c r="K519" s="443"/>
      <c r="L519" s="443"/>
      <c r="M519" s="443"/>
      <c r="N519" s="444"/>
    </row>
    <row r="520" spans="1:14">
      <c r="A520" s="338"/>
      <c r="B520" s="437"/>
      <c r="C520" s="327"/>
      <c r="D520" s="111" t="s">
        <v>560</v>
      </c>
      <c r="E520" s="108">
        <v>0.2</v>
      </c>
      <c r="F520" s="108">
        <v>0.2</v>
      </c>
      <c r="G520" s="108">
        <v>0.2</v>
      </c>
      <c r="H520" s="108">
        <v>0.2</v>
      </c>
      <c r="I520" s="329"/>
      <c r="J520" s="442"/>
      <c r="K520" s="443"/>
      <c r="L520" s="443"/>
      <c r="M520" s="443"/>
      <c r="N520" s="444"/>
    </row>
    <row r="521" spans="1:14">
      <c r="A521" s="338"/>
      <c r="B521" s="437"/>
      <c r="C521" s="327"/>
      <c r="D521" s="288"/>
      <c r="E521" s="290"/>
      <c r="F521" s="290"/>
      <c r="G521" s="290"/>
      <c r="H521" s="290"/>
      <c r="I521" s="329"/>
      <c r="J521" s="442"/>
      <c r="K521" s="443"/>
      <c r="L521" s="443"/>
      <c r="M521" s="443"/>
      <c r="N521" s="444"/>
    </row>
    <row r="522" spans="1:14">
      <c r="A522" s="338"/>
      <c r="B522" s="437"/>
      <c r="C522" s="327"/>
      <c r="D522" s="288"/>
      <c r="E522" s="290"/>
      <c r="F522" s="290"/>
      <c r="G522" s="290"/>
      <c r="H522" s="290"/>
      <c r="I522" s="329"/>
      <c r="J522" s="442"/>
      <c r="K522" s="443"/>
      <c r="L522" s="443"/>
      <c r="M522" s="443"/>
      <c r="N522" s="444"/>
    </row>
    <row r="523" spans="1:14">
      <c r="A523" s="338"/>
      <c r="B523" s="437"/>
      <c r="C523" s="327"/>
      <c r="D523" s="288"/>
      <c r="E523" s="290"/>
      <c r="F523" s="290"/>
      <c r="G523" s="290"/>
      <c r="H523" s="290"/>
      <c r="I523" s="329"/>
      <c r="J523" s="442"/>
      <c r="K523" s="443"/>
      <c r="L523" s="443"/>
      <c r="M523" s="443"/>
      <c r="N523" s="444"/>
    </row>
    <row r="524" spans="1:14">
      <c r="A524" s="338"/>
      <c r="B524" s="437"/>
      <c r="C524" s="327"/>
      <c r="D524" s="288"/>
      <c r="E524" s="290"/>
      <c r="F524" s="290"/>
      <c r="G524" s="290"/>
      <c r="H524" s="290"/>
      <c r="I524" s="329"/>
      <c r="J524" s="442"/>
      <c r="K524" s="443"/>
      <c r="L524" s="443"/>
      <c r="M524" s="443"/>
      <c r="N524" s="444"/>
    </row>
    <row r="525" spans="1:14">
      <c r="A525" s="338"/>
      <c r="B525" s="437"/>
      <c r="C525" s="327"/>
      <c r="D525" s="288"/>
      <c r="E525" s="290"/>
      <c r="F525" s="290"/>
      <c r="G525" s="290"/>
      <c r="H525" s="290"/>
      <c r="I525" s="329"/>
      <c r="J525" s="442"/>
      <c r="K525" s="443"/>
      <c r="L525" s="443"/>
      <c r="M525" s="443"/>
      <c r="N525" s="444"/>
    </row>
    <row r="526" spans="1:14">
      <c r="A526" s="338"/>
      <c r="B526" s="437"/>
      <c r="C526" s="327"/>
      <c r="D526" s="288"/>
      <c r="E526" s="290"/>
      <c r="F526" s="290"/>
      <c r="G526" s="290"/>
      <c r="H526" s="290"/>
      <c r="I526" s="329"/>
      <c r="J526" s="442"/>
      <c r="K526" s="443"/>
      <c r="L526" s="443"/>
      <c r="M526" s="443"/>
      <c r="N526" s="444"/>
    </row>
    <row r="527" spans="1:14">
      <c r="A527" s="338"/>
      <c r="B527" s="437"/>
      <c r="C527" s="327"/>
      <c r="D527" s="288"/>
      <c r="E527" s="290"/>
      <c r="F527" s="290"/>
      <c r="G527" s="290"/>
      <c r="H527" s="290"/>
      <c r="I527" s="329"/>
      <c r="J527" s="442"/>
      <c r="K527" s="443"/>
      <c r="L527" s="443"/>
      <c r="M527" s="443"/>
      <c r="N527" s="444"/>
    </row>
    <row r="528" spans="1:14">
      <c r="A528" s="338"/>
      <c r="B528" s="437"/>
      <c r="C528" s="327"/>
      <c r="D528" s="288"/>
      <c r="E528" s="290"/>
      <c r="F528" s="290"/>
      <c r="G528" s="290"/>
      <c r="H528" s="290"/>
      <c r="I528" s="329"/>
      <c r="J528" s="442"/>
      <c r="K528" s="443"/>
      <c r="L528" s="443"/>
      <c r="M528" s="443"/>
      <c r="N528" s="444"/>
    </row>
    <row r="529" spans="1:14">
      <c r="A529" s="338"/>
      <c r="B529" s="438"/>
      <c r="C529" s="327"/>
      <c r="D529" s="288"/>
      <c r="E529" s="290"/>
      <c r="F529" s="290"/>
      <c r="G529" s="290"/>
      <c r="H529" s="290"/>
      <c r="I529" s="329"/>
      <c r="J529" s="445"/>
      <c r="K529" s="446"/>
      <c r="L529" s="446"/>
      <c r="M529" s="446"/>
      <c r="N529" s="447"/>
    </row>
    <row r="530" spans="1:14">
      <c r="A530" s="338"/>
      <c r="B530" s="341"/>
      <c r="C530" s="327"/>
      <c r="D530" s="342"/>
      <c r="E530" s="343"/>
      <c r="F530" s="344"/>
      <c r="G530" s="344"/>
      <c r="H530" s="344"/>
      <c r="I530" s="329"/>
      <c r="J530" s="341"/>
      <c r="K530" s="341"/>
      <c r="L530" s="341"/>
      <c r="M530" s="341"/>
      <c r="N530" s="341"/>
    </row>
    <row r="531" spans="1:14">
      <c r="A531" s="338"/>
      <c r="B531" s="341"/>
      <c r="C531" s="327"/>
      <c r="D531" s="342"/>
      <c r="E531" s="343"/>
      <c r="F531" s="344"/>
      <c r="G531" s="344"/>
      <c r="H531" s="344"/>
      <c r="I531" s="329"/>
      <c r="J531" s="341"/>
      <c r="K531" s="341"/>
      <c r="L531" s="341"/>
      <c r="M531" s="341"/>
      <c r="N531" s="341"/>
    </row>
    <row r="532" spans="1:14" ht="12.75" customHeight="1">
      <c r="A532" s="448" t="s">
        <v>98</v>
      </c>
      <c r="B532" s="459" t="s">
        <v>99</v>
      </c>
      <c r="C532" s="232"/>
      <c r="D532" s="459" t="s">
        <v>32</v>
      </c>
      <c r="E532" s="448" t="s">
        <v>303</v>
      </c>
      <c r="F532" s="448" t="s">
        <v>304</v>
      </c>
      <c r="G532" s="463" t="s">
        <v>305</v>
      </c>
      <c r="H532" s="448" t="s">
        <v>306</v>
      </c>
      <c r="I532" s="206"/>
      <c r="J532" s="448" t="s">
        <v>33</v>
      </c>
      <c r="K532" s="448"/>
      <c r="L532" s="448"/>
      <c r="M532" s="448"/>
      <c r="N532" s="448"/>
    </row>
    <row r="533" spans="1:14">
      <c r="A533" s="449"/>
      <c r="B533" s="460"/>
      <c r="C533" s="232"/>
      <c r="D533" s="460"/>
      <c r="E533" s="449"/>
      <c r="F533" s="449"/>
      <c r="G533" s="464"/>
      <c r="H533" s="449"/>
      <c r="I533" s="207"/>
      <c r="J533" s="449"/>
      <c r="K533" s="449"/>
      <c r="L533" s="449"/>
      <c r="M533" s="449"/>
      <c r="N533" s="449"/>
    </row>
    <row r="534" spans="1:14" ht="12.75" customHeight="1">
      <c r="A534" s="203" t="s">
        <v>198</v>
      </c>
      <c r="B534" s="467" t="s">
        <v>557</v>
      </c>
      <c r="C534" s="183"/>
      <c r="D534" s="259" t="s">
        <v>482</v>
      </c>
      <c r="E534" s="108">
        <v>60</v>
      </c>
      <c r="F534" s="108">
        <v>80</v>
      </c>
      <c r="G534" s="108">
        <v>100</v>
      </c>
      <c r="H534" s="108">
        <v>120</v>
      </c>
      <c r="I534" s="204"/>
      <c r="J534" s="450" t="s">
        <v>559</v>
      </c>
      <c r="K534" s="451"/>
      <c r="L534" s="451"/>
      <c r="M534" s="451"/>
      <c r="N534" s="452"/>
    </row>
    <row r="535" spans="1:14">
      <c r="B535" s="468"/>
      <c r="C535" s="153"/>
      <c r="D535" s="111" t="s">
        <v>483</v>
      </c>
      <c r="E535" s="108">
        <v>60</v>
      </c>
      <c r="F535" s="108">
        <v>60</v>
      </c>
      <c r="G535" s="108">
        <v>80</v>
      </c>
      <c r="H535" s="108">
        <v>80</v>
      </c>
      <c r="I535" s="205"/>
      <c r="J535" s="453"/>
      <c r="K535" s="454"/>
      <c r="L535" s="454"/>
      <c r="M535" s="454"/>
      <c r="N535" s="455"/>
    </row>
    <row r="536" spans="1:14">
      <c r="B536" s="468"/>
      <c r="C536" s="153"/>
      <c r="D536" s="111" t="s">
        <v>486</v>
      </c>
      <c r="E536" s="108">
        <v>40</v>
      </c>
      <c r="F536" s="108">
        <v>50</v>
      </c>
      <c r="G536" s="108">
        <v>80</v>
      </c>
      <c r="H536" s="108">
        <v>100</v>
      </c>
      <c r="I536" s="205"/>
      <c r="J536" s="453"/>
      <c r="K536" s="454"/>
      <c r="L536" s="454"/>
      <c r="M536" s="454"/>
      <c r="N536" s="455"/>
    </row>
    <row r="537" spans="1:14">
      <c r="B537" s="468"/>
      <c r="C537" s="153"/>
      <c r="D537" s="111" t="s">
        <v>484</v>
      </c>
      <c r="E537" s="290">
        <v>40</v>
      </c>
      <c r="F537" s="290">
        <v>40</v>
      </c>
      <c r="G537" s="290">
        <v>60</v>
      </c>
      <c r="H537" s="290">
        <v>60</v>
      </c>
      <c r="I537" s="205"/>
      <c r="J537" s="453"/>
      <c r="K537" s="454"/>
      <c r="L537" s="454"/>
      <c r="M537" s="454"/>
      <c r="N537" s="455"/>
    </row>
    <row r="538" spans="1:14">
      <c r="B538" s="468"/>
      <c r="C538" s="153"/>
      <c r="D538" s="288" t="s">
        <v>558</v>
      </c>
      <c r="E538" s="328">
        <v>30</v>
      </c>
      <c r="F538" s="328">
        <v>35</v>
      </c>
      <c r="G538" s="328">
        <v>45</v>
      </c>
      <c r="H538" s="328">
        <v>50</v>
      </c>
      <c r="I538" s="205"/>
      <c r="J538" s="453"/>
      <c r="K538" s="454"/>
      <c r="L538" s="454"/>
      <c r="M538" s="454"/>
      <c r="N538" s="455"/>
    </row>
    <row r="539" spans="1:14">
      <c r="B539" s="468"/>
      <c r="C539" s="153"/>
      <c r="D539" s="271" t="s">
        <v>111</v>
      </c>
      <c r="E539" s="328">
        <v>75</v>
      </c>
      <c r="F539" s="328">
        <v>80</v>
      </c>
      <c r="G539" s="328">
        <v>90</v>
      </c>
      <c r="H539" s="328">
        <v>100</v>
      </c>
      <c r="I539" s="205"/>
      <c r="J539" s="453"/>
      <c r="K539" s="454"/>
      <c r="L539" s="454"/>
      <c r="M539" s="454"/>
      <c r="N539" s="455"/>
    </row>
    <row r="540" spans="1:14">
      <c r="B540" s="468"/>
      <c r="C540" s="153"/>
      <c r="D540" s="291" t="s">
        <v>40</v>
      </c>
      <c r="E540" s="328">
        <v>0.8</v>
      </c>
      <c r="F540" s="328">
        <v>1.3</v>
      </c>
      <c r="G540" s="328">
        <v>1.3</v>
      </c>
      <c r="H540" s="328">
        <v>1.3</v>
      </c>
      <c r="I540" s="205"/>
      <c r="J540" s="453"/>
      <c r="K540" s="454"/>
      <c r="L540" s="454"/>
      <c r="M540" s="454"/>
      <c r="N540" s="455"/>
    </row>
    <row r="541" spans="1:14">
      <c r="B541" s="468"/>
      <c r="C541" s="153"/>
      <c r="D541" s="291" t="s">
        <v>311</v>
      </c>
      <c r="E541" s="216">
        <v>3</v>
      </c>
      <c r="F541" s="216">
        <v>5</v>
      </c>
      <c r="G541" s="216">
        <v>7</v>
      </c>
      <c r="H541" s="216">
        <v>9</v>
      </c>
      <c r="I541" s="205"/>
      <c r="J541" s="453"/>
      <c r="K541" s="454"/>
      <c r="L541" s="454"/>
      <c r="M541" s="454"/>
      <c r="N541" s="455"/>
    </row>
    <row r="542" spans="1:14">
      <c r="B542" s="468"/>
      <c r="C542" s="153"/>
      <c r="D542" s="111" t="s">
        <v>560</v>
      </c>
      <c r="E542" s="108">
        <v>0.2</v>
      </c>
      <c r="F542" s="108">
        <v>0.2</v>
      </c>
      <c r="G542" s="108">
        <v>0.2</v>
      </c>
      <c r="H542" s="108">
        <v>0.2</v>
      </c>
      <c r="I542" s="205"/>
      <c r="J542" s="453"/>
      <c r="K542" s="454"/>
      <c r="L542" s="454"/>
      <c r="M542" s="454"/>
      <c r="N542" s="455"/>
    </row>
    <row r="543" spans="1:14">
      <c r="B543" s="468"/>
      <c r="C543" s="153"/>
      <c r="D543" s="291"/>
      <c r="E543" s="216"/>
      <c r="F543" s="216"/>
      <c r="G543" s="216"/>
      <c r="H543" s="216"/>
      <c r="I543" s="205"/>
      <c r="J543" s="453"/>
      <c r="K543" s="454"/>
      <c r="L543" s="454"/>
      <c r="M543" s="454"/>
      <c r="N543" s="455"/>
    </row>
    <row r="544" spans="1:14">
      <c r="B544" s="468"/>
      <c r="C544" s="153"/>
      <c r="D544" s="291"/>
      <c r="E544" s="216"/>
      <c r="F544" s="216"/>
      <c r="G544" s="216"/>
      <c r="H544" s="216"/>
      <c r="I544" s="205"/>
      <c r="J544" s="453"/>
      <c r="K544" s="454"/>
      <c r="L544" s="454"/>
      <c r="M544" s="454"/>
      <c r="N544" s="455"/>
    </row>
    <row r="545" spans="1:14">
      <c r="B545" s="468"/>
      <c r="C545" s="153"/>
      <c r="D545" s="111"/>
      <c r="E545" s="108"/>
      <c r="F545" s="108"/>
      <c r="G545" s="108"/>
      <c r="H545" s="108"/>
      <c r="I545" s="205"/>
      <c r="J545" s="453"/>
      <c r="K545" s="454"/>
      <c r="L545" s="454"/>
      <c r="M545" s="454"/>
      <c r="N545" s="455"/>
    </row>
    <row r="546" spans="1:14">
      <c r="B546" s="468"/>
      <c r="C546" s="153"/>
      <c r="D546" s="291"/>
      <c r="E546" s="216"/>
      <c r="F546" s="216"/>
      <c r="G546" s="216"/>
      <c r="H546" s="216"/>
      <c r="I546" s="205"/>
      <c r="J546" s="453"/>
      <c r="K546" s="454"/>
      <c r="L546" s="454"/>
      <c r="M546" s="454"/>
      <c r="N546" s="455"/>
    </row>
    <row r="547" spans="1:14">
      <c r="B547" s="468"/>
      <c r="C547" s="153"/>
      <c r="D547" s="291"/>
      <c r="E547" s="216"/>
      <c r="F547" s="216"/>
      <c r="G547" s="216"/>
      <c r="H547" s="216"/>
      <c r="I547" s="205"/>
      <c r="J547" s="453"/>
      <c r="K547" s="454"/>
      <c r="L547" s="454"/>
      <c r="M547" s="454"/>
      <c r="N547" s="455"/>
    </row>
    <row r="548" spans="1:14">
      <c r="B548" s="468"/>
      <c r="C548" s="153"/>
      <c r="D548" s="291"/>
      <c r="E548" s="216"/>
      <c r="F548" s="216"/>
      <c r="G548" s="216"/>
      <c r="H548" s="216"/>
      <c r="I548" s="205"/>
      <c r="J548" s="453"/>
      <c r="K548" s="454"/>
      <c r="L548" s="454"/>
      <c r="M548" s="454"/>
      <c r="N548" s="455"/>
    </row>
    <row r="549" spans="1:14">
      <c r="B549" s="468"/>
      <c r="C549" s="153"/>
      <c r="D549" s="291"/>
      <c r="E549" s="216"/>
      <c r="F549" s="216"/>
      <c r="G549" s="216"/>
      <c r="H549" s="216"/>
      <c r="I549" s="205"/>
      <c r="J549" s="453"/>
      <c r="K549" s="454"/>
      <c r="L549" s="454"/>
      <c r="M549" s="454"/>
      <c r="N549" s="455"/>
    </row>
    <row r="550" spans="1:14">
      <c r="B550" s="468"/>
      <c r="C550" s="153"/>
      <c r="D550" s="291"/>
      <c r="E550" s="216"/>
      <c r="F550" s="216"/>
      <c r="G550" s="216"/>
      <c r="H550" s="216"/>
      <c r="I550" s="205"/>
      <c r="J550" s="453"/>
      <c r="K550" s="454"/>
      <c r="L550" s="454"/>
      <c r="M550" s="454"/>
      <c r="N550" s="455"/>
    </row>
    <row r="551" spans="1:14">
      <c r="B551" s="468"/>
      <c r="C551" s="153"/>
      <c r="D551" s="291"/>
      <c r="E551" s="216"/>
      <c r="F551" s="216"/>
      <c r="G551" s="216"/>
      <c r="H551" s="216"/>
      <c r="I551" s="205"/>
      <c r="J551" s="453"/>
      <c r="K551" s="454"/>
      <c r="L551" s="454"/>
      <c r="M551" s="454"/>
      <c r="N551" s="455"/>
    </row>
    <row r="552" spans="1:14">
      <c r="B552" s="468"/>
      <c r="C552" s="153"/>
      <c r="D552" s="291"/>
      <c r="E552" s="216"/>
      <c r="F552" s="216"/>
      <c r="G552" s="216"/>
      <c r="H552" s="216"/>
      <c r="I552" s="205"/>
      <c r="J552" s="453"/>
      <c r="K552" s="454"/>
      <c r="L552" s="454"/>
      <c r="M552" s="454"/>
      <c r="N552" s="455"/>
    </row>
    <row r="553" spans="1:14">
      <c r="B553" s="468"/>
      <c r="C553" s="153"/>
      <c r="D553" s="291"/>
      <c r="E553" s="216"/>
      <c r="F553" s="216"/>
      <c r="G553" s="216"/>
      <c r="H553" s="216"/>
      <c r="I553" s="205"/>
      <c r="J553" s="453"/>
      <c r="K553" s="454"/>
      <c r="L553" s="454"/>
      <c r="M553" s="454"/>
      <c r="N553" s="455"/>
    </row>
    <row r="554" spans="1:14">
      <c r="B554" s="469"/>
      <c r="C554" s="153"/>
      <c r="D554" s="293"/>
      <c r="E554" s="184"/>
      <c r="F554" s="185"/>
      <c r="G554" s="185"/>
      <c r="H554" s="185"/>
      <c r="I554" s="205"/>
      <c r="J554" s="456"/>
      <c r="K554" s="457"/>
      <c r="L554" s="457"/>
      <c r="M554" s="457"/>
      <c r="N554" s="458"/>
    </row>
    <row r="555" spans="1:14">
      <c r="B555" s="160"/>
      <c r="C555" s="153"/>
      <c r="D555" s="161"/>
      <c r="E555" s="162"/>
      <c r="F555" s="162"/>
      <c r="G555" s="162"/>
      <c r="H555" s="162"/>
      <c r="I555" s="205"/>
      <c r="J555" s="205"/>
      <c r="K555" s="205"/>
      <c r="L555" s="205"/>
      <c r="M555" s="205"/>
      <c r="N555" s="205"/>
    </row>
    <row r="556" spans="1:14">
      <c r="B556" s="160"/>
      <c r="C556" s="153"/>
      <c r="D556" s="161"/>
      <c r="E556" s="162"/>
      <c r="F556" s="162"/>
      <c r="G556" s="162"/>
      <c r="H556" s="162"/>
      <c r="I556" s="205"/>
      <c r="J556" s="205"/>
      <c r="K556" s="205"/>
      <c r="L556" s="205"/>
      <c r="M556" s="205"/>
      <c r="N556" s="205"/>
    </row>
    <row r="557" spans="1:14" ht="12.75" customHeight="1">
      <c r="A557" s="448" t="s">
        <v>98</v>
      </c>
      <c r="B557" s="459" t="s">
        <v>99</v>
      </c>
      <c r="C557" s="232"/>
      <c r="D557" s="459" t="s">
        <v>32</v>
      </c>
      <c r="E557" s="448" t="s">
        <v>303</v>
      </c>
      <c r="F557" s="448" t="s">
        <v>304</v>
      </c>
      <c r="G557" s="463" t="s">
        <v>305</v>
      </c>
      <c r="H557" s="448" t="s">
        <v>306</v>
      </c>
      <c r="I557" s="206"/>
      <c r="J557" s="448" t="s">
        <v>33</v>
      </c>
      <c r="K557" s="448"/>
      <c r="L557" s="448"/>
      <c r="M557" s="448"/>
      <c r="N557" s="448"/>
    </row>
    <row r="558" spans="1:14">
      <c r="A558" s="449"/>
      <c r="B558" s="460"/>
      <c r="C558" s="232"/>
      <c r="D558" s="460"/>
      <c r="E558" s="449"/>
      <c r="F558" s="449"/>
      <c r="G558" s="464"/>
      <c r="H558" s="449"/>
      <c r="I558" s="207"/>
      <c r="J558" s="449"/>
      <c r="K558" s="449"/>
      <c r="L558" s="449"/>
      <c r="M558" s="449"/>
      <c r="N558" s="449"/>
    </row>
    <row r="559" spans="1:14">
      <c r="A559" s="337" t="s">
        <v>199</v>
      </c>
      <c r="B559" s="436" t="s">
        <v>625</v>
      </c>
      <c r="C559" s="325"/>
      <c r="D559" s="269" t="s">
        <v>346</v>
      </c>
      <c r="E559" s="108">
        <v>50</v>
      </c>
      <c r="F559" s="108">
        <v>55</v>
      </c>
      <c r="G559" s="108">
        <v>70</v>
      </c>
      <c r="H559" s="108">
        <v>75</v>
      </c>
      <c r="I559" s="326"/>
      <c r="J559" s="439" t="s">
        <v>626</v>
      </c>
      <c r="K559" s="440"/>
      <c r="L559" s="440"/>
      <c r="M559" s="440"/>
      <c r="N559" s="441"/>
    </row>
    <row r="560" spans="1:14">
      <c r="A560" s="338"/>
      <c r="B560" s="437"/>
      <c r="C560" s="327"/>
      <c r="D560" s="291" t="s">
        <v>518</v>
      </c>
      <c r="E560" s="216">
        <v>25</v>
      </c>
      <c r="F560" s="216">
        <v>25</v>
      </c>
      <c r="G560" s="216">
        <v>25</v>
      </c>
      <c r="H560" s="216">
        <v>25</v>
      </c>
      <c r="I560" s="329"/>
      <c r="J560" s="442"/>
      <c r="K560" s="443"/>
      <c r="L560" s="443"/>
      <c r="M560" s="443"/>
      <c r="N560" s="444"/>
    </row>
    <row r="561" spans="1:14">
      <c r="A561" s="338"/>
      <c r="B561" s="437"/>
      <c r="C561" s="327"/>
      <c r="D561" s="291" t="s">
        <v>493</v>
      </c>
      <c r="E561" s="216">
        <v>25</v>
      </c>
      <c r="F561" s="216">
        <v>25</v>
      </c>
      <c r="G561" s="216">
        <v>25</v>
      </c>
      <c r="H561" s="216">
        <v>25</v>
      </c>
      <c r="I561" s="329"/>
      <c r="J561" s="442"/>
      <c r="K561" s="443"/>
      <c r="L561" s="443"/>
      <c r="M561" s="443"/>
      <c r="N561" s="444"/>
    </row>
    <row r="562" spans="1:14">
      <c r="A562" s="338"/>
      <c r="B562" s="437"/>
      <c r="C562" s="327"/>
      <c r="D562" s="291" t="s">
        <v>36</v>
      </c>
      <c r="E562" s="216">
        <v>1.2</v>
      </c>
      <c r="F562" s="216">
        <v>1.5</v>
      </c>
      <c r="G562" s="216">
        <v>2</v>
      </c>
      <c r="H562" s="216">
        <v>2</v>
      </c>
      <c r="I562" s="329"/>
      <c r="J562" s="442"/>
      <c r="K562" s="443"/>
      <c r="L562" s="443"/>
      <c r="M562" s="443"/>
      <c r="N562" s="444"/>
    </row>
    <row r="563" spans="1:14">
      <c r="A563" s="338"/>
      <c r="B563" s="437"/>
      <c r="C563" s="327"/>
      <c r="D563" s="291" t="s">
        <v>46</v>
      </c>
      <c r="E563" s="216">
        <v>0.1</v>
      </c>
      <c r="F563" s="216">
        <v>0.1</v>
      </c>
      <c r="G563" s="216">
        <v>0.1</v>
      </c>
      <c r="H563" s="216">
        <v>0.1</v>
      </c>
      <c r="I563" s="329"/>
      <c r="J563" s="442"/>
      <c r="K563" s="443"/>
      <c r="L563" s="443"/>
      <c r="M563" s="443"/>
      <c r="N563" s="444"/>
    </row>
    <row r="564" spans="1:14">
      <c r="A564" s="338"/>
      <c r="B564" s="437"/>
      <c r="C564" s="327"/>
      <c r="D564" s="125" t="s">
        <v>606</v>
      </c>
      <c r="E564" s="108">
        <v>30</v>
      </c>
      <c r="F564" s="108">
        <v>40</v>
      </c>
      <c r="G564" s="108">
        <v>50</v>
      </c>
      <c r="H564" s="108">
        <v>60</v>
      </c>
      <c r="I564" s="329"/>
      <c r="J564" s="442"/>
      <c r="K564" s="443"/>
      <c r="L564" s="443"/>
      <c r="M564" s="443"/>
      <c r="N564" s="444"/>
    </row>
    <row r="565" spans="1:14">
      <c r="A565" s="338"/>
      <c r="B565" s="437"/>
      <c r="C565" s="327"/>
      <c r="D565" s="269" t="s">
        <v>40</v>
      </c>
      <c r="E565" s="108">
        <v>0.8</v>
      </c>
      <c r="F565" s="108">
        <v>1.3</v>
      </c>
      <c r="G565" s="108">
        <v>1.3</v>
      </c>
      <c r="H565" s="108">
        <v>1.3</v>
      </c>
      <c r="I565" s="329"/>
      <c r="J565" s="442"/>
      <c r="K565" s="443"/>
      <c r="L565" s="443"/>
      <c r="M565" s="443"/>
      <c r="N565" s="444"/>
    </row>
    <row r="566" spans="1:14">
      <c r="A566" s="338"/>
      <c r="B566" s="437"/>
      <c r="C566" s="327"/>
      <c r="D566" s="291" t="s">
        <v>311</v>
      </c>
      <c r="E566" s="216">
        <v>3</v>
      </c>
      <c r="F566" s="216">
        <v>5</v>
      </c>
      <c r="G566" s="216">
        <v>7</v>
      </c>
      <c r="H566" s="216">
        <v>9</v>
      </c>
      <c r="I566" s="329"/>
      <c r="J566" s="442"/>
      <c r="K566" s="443"/>
      <c r="L566" s="443"/>
      <c r="M566" s="443"/>
      <c r="N566" s="444"/>
    </row>
    <row r="567" spans="1:14">
      <c r="A567" s="338"/>
      <c r="B567" s="437"/>
      <c r="C567" s="327"/>
      <c r="D567" s="111" t="s">
        <v>560</v>
      </c>
      <c r="E567" s="108">
        <v>0.2</v>
      </c>
      <c r="F567" s="108">
        <v>0.2</v>
      </c>
      <c r="G567" s="108">
        <v>0.2</v>
      </c>
      <c r="H567" s="108">
        <v>0.2</v>
      </c>
      <c r="I567" s="329"/>
      <c r="J567" s="442"/>
      <c r="K567" s="443"/>
      <c r="L567" s="443"/>
      <c r="M567" s="443"/>
      <c r="N567" s="444"/>
    </row>
    <row r="568" spans="1:14">
      <c r="A568" s="338"/>
      <c r="B568" s="437"/>
      <c r="C568" s="327"/>
      <c r="D568" s="271"/>
      <c r="E568" s="328"/>
      <c r="F568" s="328"/>
      <c r="G568" s="328"/>
      <c r="H568" s="328"/>
      <c r="I568" s="329"/>
      <c r="J568" s="442"/>
      <c r="K568" s="443"/>
      <c r="L568" s="443"/>
      <c r="M568" s="443"/>
      <c r="N568" s="444"/>
    </row>
    <row r="569" spans="1:14">
      <c r="A569" s="338"/>
      <c r="B569" s="437"/>
      <c r="C569" s="327"/>
      <c r="D569" s="271"/>
      <c r="E569" s="328"/>
      <c r="F569" s="328"/>
      <c r="G569" s="328"/>
      <c r="H569" s="328"/>
      <c r="I569" s="329"/>
      <c r="J569" s="442"/>
      <c r="K569" s="443"/>
      <c r="L569" s="443"/>
      <c r="M569" s="443"/>
      <c r="N569" s="444"/>
    </row>
    <row r="570" spans="1:14">
      <c r="A570" s="338"/>
      <c r="B570" s="437"/>
      <c r="C570" s="327"/>
      <c r="D570" s="288"/>
      <c r="E570" s="290"/>
      <c r="F570" s="290"/>
      <c r="G570" s="290"/>
      <c r="H570" s="290"/>
      <c r="I570" s="329"/>
      <c r="J570" s="442"/>
      <c r="K570" s="443"/>
      <c r="L570" s="443"/>
      <c r="M570" s="443"/>
      <c r="N570" s="444"/>
    </row>
    <row r="571" spans="1:14">
      <c r="A571" s="338"/>
      <c r="B571" s="437"/>
      <c r="C571" s="327"/>
      <c r="D571" s="271"/>
      <c r="E571" s="328"/>
      <c r="F571" s="328"/>
      <c r="G571" s="328"/>
      <c r="H571" s="328"/>
      <c r="I571" s="329"/>
      <c r="J571" s="442"/>
      <c r="K571" s="443"/>
      <c r="L571" s="443"/>
      <c r="M571" s="443"/>
      <c r="N571" s="444"/>
    </row>
    <row r="572" spans="1:14">
      <c r="A572" s="338"/>
      <c r="B572" s="437"/>
      <c r="C572" s="327"/>
      <c r="D572" s="271"/>
      <c r="E572" s="328"/>
      <c r="F572" s="328"/>
      <c r="G572" s="328"/>
      <c r="H572" s="328"/>
      <c r="I572" s="329"/>
      <c r="J572" s="442"/>
      <c r="K572" s="443"/>
      <c r="L572" s="443"/>
      <c r="M572" s="443"/>
      <c r="N572" s="444"/>
    </row>
    <row r="573" spans="1:14">
      <c r="A573" s="338"/>
      <c r="B573" s="437"/>
      <c r="C573" s="327"/>
      <c r="D573" s="271"/>
      <c r="E573" s="328"/>
      <c r="F573" s="328"/>
      <c r="G573" s="328"/>
      <c r="H573" s="328"/>
      <c r="I573" s="329"/>
      <c r="J573" s="442"/>
      <c r="K573" s="443"/>
      <c r="L573" s="443"/>
      <c r="M573" s="443"/>
      <c r="N573" s="444"/>
    </row>
    <row r="574" spans="1:14">
      <c r="A574" s="338"/>
      <c r="B574" s="437"/>
      <c r="C574" s="327"/>
      <c r="D574" s="271"/>
      <c r="E574" s="328"/>
      <c r="F574" s="328"/>
      <c r="G574" s="328"/>
      <c r="H574" s="328"/>
      <c r="I574" s="329"/>
      <c r="J574" s="442"/>
      <c r="K574" s="443"/>
      <c r="L574" s="443"/>
      <c r="M574" s="443"/>
      <c r="N574" s="444"/>
    </row>
    <row r="575" spans="1:14">
      <c r="A575" s="338"/>
      <c r="B575" s="437"/>
      <c r="C575" s="327"/>
      <c r="D575" s="271"/>
      <c r="E575" s="328"/>
      <c r="F575" s="328"/>
      <c r="G575" s="328"/>
      <c r="H575" s="328"/>
      <c r="I575" s="329"/>
      <c r="J575" s="442"/>
      <c r="K575" s="443"/>
      <c r="L575" s="443"/>
      <c r="M575" s="443"/>
      <c r="N575" s="444"/>
    </row>
    <row r="576" spans="1:14">
      <c r="A576" s="338"/>
      <c r="B576" s="437"/>
      <c r="C576" s="327"/>
      <c r="D576" s="271"/>
      <c r="E576" s="328"/>
      <c r="F576" s="328"/>
      <c r="G576" s="328"/>
      <c r="H576" s="328"/>
      <c r="I576" s="329"/>
      <c r="J576" s="442"/>
      <c r="K576" s="443"/>
      <c r="L576" s="443"/>
      <c r="M576" s="443"/>
      <c r="N576" s="444"/>
    </row>
    <row r="577" spans="1:14">
      <c r="A577" s="338"/>
      <c r="B577" s="437"/>
      <c r="C577" s="327"/>
      <c r="D577" s="271"/>
      <c r="E577" s="328"/>
      <c r="F577" s="328"/>
      <c r="G577" s="328"/>
      <c r="H577" s="328"/>
      <c r="I577" s="329"/>
      <c r="J577" s="442"/>
      <c r="K577" s="443"/>
      <c r="L577" s="443"/>
      <c r="M577" s="443"/>
      <c r="N577" s="444"/>
    </row>
    <row r="578" spans="1:14">
      <c r="A578" s="338"/>
      <c r="B578" s="437"/>
      <c r="C578" s="327"/>
      <c r="D578" s="271"/>
      <c r="E578" s="328"/>
      <c r="F578" s="328"/>
      <c r="G578" s="328"/>
      <c r="H578" s="328"/>
      <c r="I578" s="329"/>
      <c r="J578" s="442"/>
      <c r="K578" s="443"/>
      <c r="L578" s="443"/>
      <c r="M578" s="443"/>
      <c r="N578" s="444"/>
    </row>
    <row r="579" spans="1:14">
      <c r="A579" s="338"/>
      <c r="B579" s="438"/>
      <c r="C579" s="327"/>
      <c r="D579" s="334"/>
      <c r="E579" s="335"/>
      <c r="F579" s="336"/>
      <c r="G579" s="336"/>
      <c r="H579" s="336"/>
      <c r="I579" s="329"/>
      <c r="J579" s="445"/>
      <c r="K579" s="446"/>
      <c r="L579" s="446"/>
      <c r="M579" s="446"/>
      <c r="N579" s="447"/>
    </row>
    <row r="580" spans="1:14">
      <c r="B580" s="160"/>
      <c r="C580" s="153"/>
      <c r="D580" s="161"/>
      <c r="E580" s="162"/>
      <c r="F580" s="162"/>
      <c r="G580" s="162"/>
      <c r="H580" s="162"/>
      <c r="I580" s="205"/>
      <c r="J580" s="205"/>
      <c r="K580" s="205"/>
      <c r="L580" s="205"/>
      <c r="M580" s="205"/>
      <c r="N580" s="205"/>
    </row>
    <row r="581" spans="1:14">
      <c r="B581" s="160"/>
      <c r="C581" s="153"/>
      <c r="D581" s="161"/>
      <c r="E581" s="162"/>
      <c r="F581" s="162"/>
      <c r="G581" s="162"/>
      <c r="H581" s="162"/>
      <c r="I581" s="205"/>
      <c r="J581" s="205"/>
      <c r="K581" s="205"/>
      <c r="L581" s="205"/>
      <c r="M581" s="205"/>
      <c r="N581" s="205"/>
    </row>
    <row r="582" spans="1:14" ht="12.75" customHeight="1">
      <c r="A582" s="448" t="s">
        <v>98</v>
      </c>
      <c r="B582" s="459" t="s">
        <v>99</v>
      </c>
      <c r="C582" s="232"/>
      <c r="D582" s="459" t="s">
        <v>32</v>
      </c>
      <c r="E582" s="448" t="s">
        <v>303</v>
      </c>
      <c r="F582" s="448" t="s">
        <v>304</v>
      </c>
      <c r="G582" s="463" t="s">
        <v>305</v>
      </c>
      <c r="H582" s="448" t="s">
        <v>306</v>
      </c>
      <c r="I582" s="206"/>
      <c r="J582" s="448" t="s">
        <v>33</v>
      </c>
      <c r="K582" s="448"/>
      <c r="L582" s="448"/>
      <c r="M582" s="448"/>
      <c r="N582" s="448"/>
    </row>
    <row r="583" spans="1:14" ht="12.75" customHeight="1">
      <c r="A583" s="449"/>
      <c r="B583" s="460"/>
      <c r="C583" s="232"/>
      <c r="D583" s="460"/>
      <c r="E583" s="449"/>
      <c r="F583" s="449"/>
      <c r="G583" s="464"/>
      <c r="H583" s="449"/>
      <c r="I583" s="207"/>
      <c r="J583" s="449"/>
      <c r="K583" s="449"/>
      <c r="L583" s="449"/>
      <c r="M583" s="449"/>
      <c r="N583" s="449"/>
    </row>
    <row r="584" spans="1:14" ht="12.75" customHeight="1">
      <c r="A584" s="203" t="s">
        <v>999</v>
      </c>
      <c r="B584" s="467" t="s">
        <v>1002</v>
      </c>
      <c r="C584" s="183"/>
      <c r="D584" s="214" t="s">
        <v>1000</v>
      </c>
      <c r="E584" s="216">
        <v>75</v>
      </c>
      <c r="F584" s="216">
        <v>75</v>
      </c>
      <c r="G584" s="216">
        <v>150</v>
      </c>
      <c r="H584" s="216">
        <v>150</v>
      </c>
      <c r="I584" s="204"/>
      <c r="J584" s="450" t="s">
        <v>1001</v>
      </c>
      <c r="K584" s="451"/>
      <c r="L584" s="451"/>
      <c r="M584" s="451"/>
      <c r="N584" s="452"/>
    </row>
    <row r="585" spans="1:14">
      <c r="B585" s="468"/>
      <c r="C585" s="153"/>
      <c r="D585" s="291"/>
      <c r="E585" s="216"/>
      <c r="F585" s="216"/>
      <c r="G585" s="216"/>
      <c r="H585" s="216"/>
      <c r="I585" s="205"/>
      <c r="J585" s="453"/>
      <c r="K585" s="454"/>
      <c r="L585" s="454"/>
      <c r="M585" s="454"/>
      <c r="N585" s="455"/>
    </row>
    <row r="586" spans="1:14">
      <c r="B586" s="468"/>
      <c r="C586" s="153"/>
      <c r="D586" s="291"/>
      <c r="E586" s="216"/>
      <c r="F586" s="216"/>
      <c r="G586" s="216"/>
      <c r="H586" s="216"/>
      <c r="I586" s="205"/>
      <c r="J586" s="453"/>
      <c r="K586" s="454"/>
      <c r="L586" s="454"/>
      <c r="M586" s="454"/>
      <c r="N586" s="455"/>
    </row>
    <row r="587" spans="1:14">
      <c r="B587" s="468"/>
      <c r="C587" s="153"/>
      <c r="D587" s="291"/>
      <c r="E587" s="216"/>
      <c r="F587" s="216"/>
      <c r="G587" s="216"/>
      <c r="H587" s="216"/>
      <c r="I587" s="205"/>
      <c r="J587" s="453"/>
      <c r="K587" s="454"/>
      <c r="L587" s="454"/>
      <c r="M587" s="454"/>
      <c r="N587" s="455"/>
    </row>
    <row r="588" spans="1:14">
      <c r="B588" s="468"/>
      <c r="C588" s="153"/>
      <c r="D588" s="291"/>
      <c r="E588" s="216"/>
      <c r="F588" s="216"/>
      <c r="G588" s="216"/>
      <c r="H588" s="216"/>
      <c r="I588" s="205"/>
      <c r="J588" s="453"/>
      <c r="K588" s="454"/>
      <c r="L588" s="454"/>
      <c r="M588" s="454"/>
      <c r="N588" s="455"/>
    </row>
    <row r="589" spans="1:14">
      <c r="B589" s="468"/>
      <c r="C589" s="153"/>
      <c r="D589" s="291"/>
      <c r="E589" s="216"/>
      <c r="F589" s="216"/>
      <c r="G589" s="216"/>
      <c r="H589" s="216"/>
      <c r="I589" s="205"/>
      <c r="J589" s="453"/>
      <c r="K589" s="454"/>
      <c r="L589" s="454"/>
      <c r="M589" s="454"/>
      <c r="N589" s="455"/>
    </row>
    <row r="590" spans="1:14">
      <c r="B590" s="468"/>
      <c r="C590" s="153"/>
      <c r="D590" s="291"/>
      <c r="E590" s="216"/>
      <c r="F590" s="216"/>
      <c r="G590" s="216"/>
      <c r="H590" s="216"/>
      <c r="I590" s="205"/>
      <c r="J590" s="453"/>
      <c r="K590" s="454"/>
      <c r="L590" s="454"/>
      <c r="M590" s="454"/>
      <c r="N590" s="455"/>
    </row>
    <row r="591" spans="1:14">
      <c r="B591" s="468"/>
      <c r="C591" s="153"/>
      <c r="D591" s="291"/>
      <c r="E591" s="216"/>
      <c r="F591" s="216"/>
      <c r="G591" s="216"/>
      <c r="H591" s="216"/>
      <c r="I591" s="205"/>
      <c r="J591" s="453"/>
      <c r="K591" s="454"/>
      <c r="L591" s="454"/>
      <c r="M591" s="454"/>
      <c r="N591" s="455"/>
    </row>
    <row r="592" spans="1:14">
      <c r="B592" s="468"/>
      <c r="C592" s="153"/>
      <c r="D592" s="291"/>
      <c r="E592" s="216"/>
      <c r="F592" s="216"/>
      <c r="G592" s="216"/>
      <c r="H592" s="216"/>
      <c r="I592" s="205"/>
      <c r="J592" s="453"/>
      <c r="K592" s="454"/>
      <c r="L592" s="454"/>
      <c r="M592" s="454"/>
      <c r="N592" s="455"/>
    </row>
    <row r="593" spans="1:14">
      <c r="B593" s="468"/>
      <c r="C593" s="153"/>
      <c r="D593" s="291"/>
      <c r="E593" s="216"/>
      <c r="F593" s="216"/>
      <c r="G593" s="216"/>
      <c r="H593" s="216"/>
      <c r="I593" s="205"/>
      <c r="J593" s="453"/>
      <c r="K593" s="454"/>
      <c r="L593" s="454"/>
      <c r="M593" s="454"/>
      <c r="N593" s="455"/>
    </row>
    <row r="594" spans="1:14">
      <c r="B594" s="468"/>
      <c r="C594" s="153"/>
      <c r="D594" s="291"/>
      <c r="E594" s="216"/>
      <c r="F594" s="216"/>
      <c r="G594" s="216"/>
      <c r="H594" s="216"/>
      <c r="I594" s="205"/>
      <c r="J594" s="453"/>
      <c r="K594" s="454"/>
      <c r="L594" s="454"/>
      <c r="M594" s="454"/>
      <c r="N594" s="455"/>
    </row>
    <row r="595" spans="1:14">
      <c r="B595" s="468"/>
      <c r="C595" s="153"/>
      <c r="D595" s="291"/>
      <c r="E595" s="216"/>
      <c r="F595" s="216"/>
      <c r="G595" s="216"/>
      <c r="H595" s="216"/>
      <c r="I595" s="205"/>
      <c r="J595" s="453"/>
      <c r="K595" s="454"/>
      <c r="L595" s="454"/>
      <c r="M595" s="454"/>
      <c r="N595" s="455"/>
    </row>
    <row r="596" spans="1:14">
      <c r="B596" s="468"/>
      <c r="C596" s="153"/>
      <c r="D596" s="291"/>
      <c r="E596" s="216"/>
      <c r="F596" s="216"/>
      <c r="G596" s="216"/>
      <c r="H596" s="216"/>
      <c r="I596" s="205"/>
      <c r="J596" s="453"/>
      <c r="K596" s="454"/>
      <c r="L596" s="454"/>
      <c r="M596" s="454"/>
      <c r="N596" s="455"/>
    </row>
    <row r="597" spans="1:14">
      <c r="B597" s="468"/>
      <c r="C597" s="153"/>
      <c r="D597" s="291"/>
      <c r="E597" s="216"/>
      <c r="F597" s="216"/>
      <c r="G597" s="216"/>
      <c r="H597" s="216"/>
      <c r="I597" s="205"/>
      <c r="J597" s="453"/>
      <c r="K597" s="454"/>
      <c r="L597" s="454"/>
      <c r="M597" s="454"/>
      <c r="N597" s="455"/>
    </row>
    <row r="598" spans="1:14">
      <c r="B598" s="468"/>
      <c r="C598" s="153"/>
      <c r="D598" s="291"/>
      <c r="E598" s="216"/>
      <c r="F598" s="216"/>
      <c r="G598" s="216"/>
      <c r="H598" s="216"/>
      <c r="I598" s="205"/>
      <c r="J598" s="453"/>
      <c r="K598" s="454"/>
      <c r="L598" s="454"/>
      <c r="M598" s="454"/>
      <c r="N598" s="455"/>
    </row>
    <row r="599" spans="1:14">
      <c r="B599" s="468"/>
      <c r="C599" s="153"/>
      <c r="D599" s="291"/>
      <c r="E599" s="216"/>
      <c r="F599" s="216"/>
      <c r="G599" s="216"/>
      <c r="H599" s="216"/>
      <c r="I599" s="205"/>
      <c r="J599" s="453"/>
      <c r="K599" s="454"/>
      <c r="L599" s="454"/>
      <c r="M599" s="454"/>
      <c r="N599" s="455"/>
    </row>
    <row r="600" spans="1:14">
      <c r="B600" s="468"/>
      <c r="C600" s="153"/>
      <c r="D600" s="291"/>
      <c r="E600" s="216"/>
      <c r="F600" s="216"/>
      <c r="G600" s="216"/>
      <c r="H600" s="216"/>
      <c r="I600" s="205"/>
      <c r="J600" s="453"/>
      <c r="K600" s="454"/>
      <c r="L600" s="454"/>
      <c r="M600" s="454"/>
      <c r="N600" s="455"/>
    </row>
    <row r="601" spans="1:14">
      <c r="B601" s="468"/>
      <c r="C601" s="153"/>
      <c r="D601" s="291"/>
      <c r="E601" s="216"/>
      <c r="F601" s="216"/>
      <c r="G601" s="216"/>
      <c r="H601" s="216"/>
      <c r="I601" s="205"/>
      <c r="J601" s="453"/>
      <c r="K601" s="454"/>
      <c r="L601" s="454"/>
      <c r="M601" s="454"/>
      <c r="N601" s="455"/>
    </row>
    <row r="602" spans="1:14">
      <c r="B602" s="468"/>
      <c r="C602" s="153"/>
      <c r="D602" s="291"/>
      <c r="E602" s="216"/>
      <c r="F602" s="216"/>
      <c r="G602" s="216"/>
      <c r="H602" s="216"/>
      <c r="I602" s="205"/>
      <c r="J602" s="453"/>
      <c r="K602" s="454"/>
      <c r="L602" s="454"/>
      <c r="M602" s="454"/>
      <c r="N602" s="455"/>
    </row>
    <row r="603" spans="1:14">
      <c r="B603" s="468"/>
      <c r="C603" s="153"/>
      <c r="D603" s="291"/>
      <c r="E603" s="216"/>
      <c r="F603" s="216"/>
      <c r="G603" s="216"/>
      <c r="H603" s="216"/>
      <c r="I603" s="205"/>
      <c r="J603" s="453"/>
      <c r="K603" s="454"/>
      <c r="L603" s="454"/>
      <c r="M603" s="454"/>
      <c r="N603" s="455"/>
    </row>
    <row r="604" spans="1:14">
      <c r="B604" s="469"/>
      <c r="C604" s="153"/>
      <c r="D604" s="315"/>
      <c r="E604" s="184"/>
      <c r="F604" s="185"/>
      <c r="G604" s="185"/>
      <c r="H604" s="185"/>
      <c r="I604" s="205"/>
      <c r="J604" s="456"/>
      <c r="K604" s="457"/>
      <c r="L604" s="457"/>
      <c r="M604" s="457"/>
      <c r="N604" s="458"/>
    </row>
    <row r="605" spans="1:14">
      <c r="B605" s="160"/>
      <c r="C605" s="153"/>
      <c r="D605" s="161"/>
      <c r="E605" s="162"/>
      <c r="F605" s="162"/>
      <c r="G605" s="162"/>
      <c r="H605" s="162"/>
      <c r="I605" s="205"/>
      <c r="J605" s="205"/>
      <c r="K605" s="205"/>
      <c r="L605" s="205"/>
      <c r="M605" s="205"/>
      <c r="N605" s="205"/>
    </row>
    <row r="606" spans="1:14">
      <c r="B606" s="160"/>
      <c r="C606" s="153"/>
      <c r="D606" s="161"/>
      <c r="E606" s="162"/>
      <c r="F606" s="162"/>
      <c r="G606" s="162"/>
      <c r="H606" s="162"/>
      <c r="I606" s="205"/>
      <c r="J606" s="205"/>
      <c r="K606" s="205"/>
      <c r="L606" s="205"/>
      <c r="M606" s="205"/>
      <c r="N606" s="205"/>
    </row>
    <row r="607" spans="1:14" ht="12.75" customHeight="1">
      <c r="A607" s="448" t="s">
        <v>98</v>
      </c>
      <c r="B607" s="459" t="s">
        <v>99</v>
      </c>
      <c r="C607" s="232"/>
      <c r="D607" s="459" t="s">
        <v>32</v>
      </c>
      <c r="E607" s="448" t="s">
        <v>303</v>
      </c>
      <c r="F607" s="448" t="s">
        <v>304</v>
      </c>
      <c r="G607" s="463" t="s">
        <v>305</v>
      </c>
      <c r="H607" s="448" t="s">
        <v>306</v>
      </c>
      <c r="I607" s="206"/>
      <c r="J607" s="448" t="s">
        <v>33</v>
      </c>
      <c r="K607" s="448"/>
      <c r="L607" s="448"/>
      <c r="M607" s="448"/>
      <c r="N607" s="448"/>
    </row>
    <row r="608" spans="1:14">
      <c r="A608" s="449"/>
      <c r="B608" s="460"/>
      <c r="C608" s="232"/>
      <c r="D608" s="460"/>
      <c r="E608" s="449"/>
      <c r="F608" s="449"/>
      <c r="G608" s="464"/>
      <c r="H608" s="449"/>
      <c r="I608" s="207"/>
      <c r="J608" s="449"/>
      <c r="K608" s="449"/>
      <c r="L608" s="449"/>
      <c r="M608" s="449"/>
      <c r="N608" s="449"/>
    </row>
    <row r="609" spans="2:14" ht="12.75" customHeight="1">
      <c r="B609" s="467"/>
      <c r="C609" s="183"/>
      <c r="D609" s="291"/>
      <c r="E609" s="216"/>
      <c r="F609" s="216"/>
      <c r="G609" s="216"/>
      <c r="H609" s="216"/>
      <c r="I609" s="204"/>
      <c r="J609" s="450"/>
      <c r="K609" s="451"/>
      <c r="L609" s="451"/>
      <c r="M609" s="451"/>
      <c r="N609" s="452"/>
    </row>
    <row r="610" spans="2:14">
      <c r="B610" s="468"/>
      <c r="C610" s="153"/>
      <c r="D610" s="291"/>
      <c r="E610" s="216"/>
      <c r="F610" s="216"/>
      <c r="G610" s="216"/>
      <c r="H610" s="216"/>
      <c r="I610" s="205"/>
      <c r="J610" s="453"/>
      <c r="K610" s="454"/>
      <c r="L610" s="454"/>
      <c r="M610" s="454"/>
      <c r="N610" s="455"/>
    </row>
    <row r="611" spans="2:14">
      <c r="B611" s="468"/>
      <c r="C611" s="153"/>
      <c r="D611" s="291"/>
      <c r="E611" s="216"/>
      <c r="F611" s="216"/>
      <c r="G611" s="216"/>
      <c r="H611" s="216"/>
      <c r="I611" s="205"/>
      <c r="J611" s="453"/>
      <c r="K611" s="454"/>
      <c r="L611" s="454"/>
      <c r="M611" s="454"/>
      <c r="N611" s="455"/>
    </row>
    <row r="612" spans="2:14">
      <c r="B612" s="468"/>
      <c r="C612" s="153"/>
      <c r="D612" s="291"/>
      <c r="E612" s="216"/>
      <c r="F612" s="216"/>
      <c r="G612" s="216"/>
      <c r="H612" s="216"/>
      <c r="I612" s="205"/>
      <c r="J612" s="453"/>
      <c r="K612" s="454"/>
      <c r="L612" s="454"/>
      <c r="M612" s="454"/>
      <c r="N612" s="455"/>
    </row>
    <row r="613" spans="2:14">
      <c r="B613" s="468"/>
      <c r="C613" s="153"/>
      <c r="D613" s="291"/>
      <c r="E613" s="216"/>
      <c r="F613" s="216"/>
      <c r="G613" s="216"/>
      <c r="H613" s="216"/>
      <c r="I613" s="205"/>
      <c r="J613" s="453"/>
      <c r="K613" s="454"/>
      <c r="L613" s="454"/>
      <c r="M613" s="454"/>
      <c r="N613" s="455"/>
    </row>
    <row r="614" spans="2:14">
      <c r="B614" s="468"/>
      <c r="C614" s="153"/>
      <c r="D614" s="291"/>
      <c r="E614" s="216"/>
      <c r="F614" s="216"/>
      <c r="G614" s="216"/>
      <c r="H614" s="216"/>
      <c r="I614" s="205"/>
      <c r="J614" s="453"/>
      <c r="K614" s="454"/>
      <c r="L614" s="454"/>
      <c r="M614" s="454"/>
      <c r="N614" s="455"/>
    </row>
    <row r="615" spans="2:14">
      <c r="B615" s="468"/>
      <c r="C615" s="153"/>
      <c r="D615" s="291"/>
      <c r="E615" s="216"/>
      <c r="F615" s="216"/>
      <c r="G615" s="216"/>
      <c r="H615" s="216"/>
      <c r="I615" s="205"/>
      <c r="J615" s="453"/>
      <c r="K615" s="454"/>
      <c r="L615" s="454"/>
      <c r="M615" s="454"/>
      <c r="N615" s="455"/>
    </row>
    <row r="616" spans="2:14">
      <c r="B616" s="468"/>
      <c r="C616" s="153"/>
      <c r="D616" s="291"/>
      <c r="E616" s="216"/>
      <c r="F616" s="216"/>
      <c r="G616" s="216"/>
      <c r="H616" s="216"/>
      <c r="I616" s="205"/>
      <c r="J616" s="453"/>
      <c r="K616" s="454"/>
      <c r="L616" s="454"/>
      <c r="M616" s="454"/>
      <c r="N616" s="455"/>
    </row>
    <row r="617" spans="2:14">
      <c r="B617" s="468"/>
      <c r="C617" s="153"/>
      <c r="D617" s="291"/>
      <c r="E617" s="216"/>
      <c r="F617" s="216"/>
      <c r="G617" s="216"/>
      <c r="H617" s="216"/>
      <c r="I617" s="205"/>
      <c r="J617" s="453"/>
      <c r="K617" s="454"/>
      <c r="L617" s="454"/>
      <c r="M617" s="454"/>
      <c r="N617" s="455"/>
    </row>
    <row r="618" spans="2:14">
      <c r="B618" s="468"/>
      <c r="C618" s="153"/>
      <c r="D618" s="291"/>
      <c r="E618" s="216"/>
      <c r="F618" s="216"/>
      <c r="G618" s="216"/>
      <c r="H618" s="216"/>
      <c r="I618" s="205"/>
      <c r="J618" s="453"/>
      <c r="K618" s="454"/>
      <c r="L618" s="454"/>
      <c r="M618" s="454"/>
      <c r="N618" s="455"/>
    </row>
    <row r="619" spans="2:14">
      <c r="B619" s="468"/>
      <c r="C619" s="153"/>
      <c r="D619" s="291"/>
      <c r="E619" s="216"/>
      <c r="F619" s="216"/>
      <c r="G619" s="216"/>
      <c r="H619" s="216"/>
      <c r="I619" s="205"/>
      <c r="J619" s="453"/>
      <c r="K619" s="454"/>
      <c r="L619" s="454"/>
      <c r="M619" s="454"/>
      <c r="N619" s="455"/>
    </row>
    <row r="620" spans="2:14">
      <c r="B620" s="468"/>
      <c r="C620" s="153"/>
      <c r="D620" s="291"/>
      <c r="E620" s="216"/>
      <c r="F620" s="216"/>
      <c r="G620" s="216"/>
      <c r="H620" s="216"/>
      <c r="I620" s="205"/>
      <c r="J620" s="453"/>
      <c r="K620" s="454"/>
      <c r="L620" s="454"/>
      <c r="M620" s="454"/>
      <c r="N620" s="455"/>
    </row>
    <row r="621" spans="2:14">
      <c r="B621" s="468"/>
      <c r="C621" s="153"/>
      <c r="D621" s="291"/>
      <c r="E621" s="216"/>
      <c r="F621" s="216"/>
      <c r="G621" s="216"/>
      <c r="H621" s="216"/>
      <c r="I621" s="205"/>
      <c r="J621" s="453"/>
      <c r="K621" s="454"/>
      <c r="L621" s="454"/>
      <c r="M621" s="454"/>
      <c r="N621" s="455"/>
    </row>
    <row r="622" spans="2:14">
      <c r="B622" s="468"/>
      <c r="C622" s="153"/>
      <c r="D622" s="291"/>
      <c r="E622" s="216"/>
      <c r="F622" s="216"/>
      <c r="G622" s="216"/>
      <c r="H622" s="216"/>
      <c r="I622" s="205"/>
      <c r="J622" s="453"/>
      <c r="K622" s="454"/>
      <c r="L622" s="454"/>
      <c r="M622" s="454"/>
      <c r="N622" s="455"/>
    </row>
    <row r="623" spans="2:14">
      <c r="B623" s="468"/>
      <c r="C623" s="153"/>
      <c r="D623" s="291"/>
      <c r="E623" s="216"/>
      <c r="F623" s="216"/>
      <c r="G623" s="216"/>
      <c r="H623" s="216"/>
      <c r="I623" s="205"/>
      <c r="J623" s="453"/>
      <c r="K623" s="454"/>
      <c r="L623" s="454"/>
      <c r="M623" s="454"/>
      <c r="N623" s="455"/>
    </row>
    <row r="624" spans="2:14">
      <c r="B624" s="468"/>
      <c r="C624" s="153"/>
      <c r="D624" s="291"/>
      <c r="E624" s="216"/>
      <c r="F624" s="216"/>
      <c r="G624" s="216"/>
      <c r="H624" s="216"/>
      <c r="I624" s="205"/>
      <c r="J624" s="453"/>
      <c r="K624" s="454"/>
      <c r="L624" s="454"/>
      <c r="M624" s="454"/>
      <c r="N624" s="455"/>
    </row>
    <row r="625" spans="1:14">
      <c r="B625" s="468"/>
      <c r="C625" s="153"/>
      <c r="D625" s="291"/>
      <c r="E625" s="216"/>
      <c r="F625" s="216"/>
      <c r="G625" s="216"/>
      <c r="H625" s="216"/>
      <c r="I625" s="205"/>
      <c r="J625" s="453"/>
      <c r="K625" s="454"/>
      <c r="L625" s="454"/>
      <c r="M625" s="454"/>
      <c r="N625" s="455"/>
    </row>
    <row r="626" spans="1:14">
      <c r="B626" s="468"/>
      <c r="C626" s="153"/>
      <c r="D626" s="291"/>
      <c r="E626" s="216"/>
      <c r="F626" s="216"/>
      <c r="G626" s="216"/>
      <c r="H626" s="216"/>
      <c r="I626" s="205"/>
      <c r="J626" s="453"/>
      <c r="K626" s="454"/>
      <c r="L626" s="454"/>
      <c r="M626" s="454"/>
      <c r="N626" s="455"/>
    </row>
    <row r="627" spans="1:14">
      <c r="B627" s="468"/>
      <c r="C627" s="153"/>
      <c r="D627" s="291"/>
      <c r="E627" s="216"/>
      <c r="F627" s="216"/>
      <c r="G627" s="216"/>
      <c r="H627" s="216"/>
      <c r="I627" s="205"/>
      <c r="J627" s="453"/>
      <c r="K627" s="454"/>
      <c r="L627" s="454"/>
      <c r="M627" s="454"/>
      <c r="N627" s="455"/>
    </row>
    <row r="628" spans="1:14">
      <c r="B628" s="468"/>
      <c r="C628" s="153"/>
      <c r="D628" s="291"/>
      <c r="E628" s="216"/>
      <c r="F628" s="216"/>
      <c r="G628" s="216"/>
      <c r="H628" s="216"/>
      <c r="I628" s="205"/>
      <c r="J628" s="453"/>
      <c r="K628" s="454"/>
      <c r="L628" s="454"/>
      <c r="M628" s="454"/>
      <c r="N628" s="455"/>
    </row>
    <row r="629" spans="1:14">
      <c r="B629" s="469"/>
      <c r="C629" s="153"/>
      <c r="D629" s="293"/>
      <c r="E629" s="184"/>
      <c r="F629" s="185"/>
      <c r="G629" s="185"/>
      <c r="H629" s="185"/>
      <c r="I629" s="205"/>
      <c r="J629" s="456"/>
      <c r="K629" s="457"/>
      <c r="L629" s="457"/>
      <c r="M629" s="457"/>
      <c r="N629" s="458"/>
    </row>
    <row r="630" spans="1:14">
      <c r="B630" s="160"/>
      <c r="C630" s="153"/>
      <c r="D630" s="161"/>
      <c r="E630" s="162"/>
      <c r="F630" s="162"/>
      <c r="G630" s="162"/>
      <c r="H630" s="162"/>
      <c r="I630" s="205"/>
      <c r="J630" s="205"/>
      <c r="K630" s="205"/>
      <c r="L630" s="205"/>
      <c r="M630" s="205"/>
      <c r="N630" s="205"/>
    </row>
    <row r="631" spans="1:14">
      <c r="B631" s="160"/>
      <c r="C631" s="153"/>
      <c r="D631" s="161"/>
      <c r="E631" s="162"/>
      <c r="F631" s="162"/>
      <c r="G631" s="162"/>
      <c r="H631" s="162"/>
      <c r="I631" s="205"/>
      <c r="J631" s="205"/>
      <c r="K631" s="205"/>
      <c r="L631" s="205"/>
      <c r="M631" s="205"/>
      <c r="N631" s="205"/>
    </row>
    <row r="632" spans="1:14" ht="12.75" customHeight="1">
      <c r="A632" s="448" t="s">
        <v>98</v>
      </c>
      <c r="B632" s="459" t="s">
        <v>99</v>
      </c>
      <c r="C632" s="232"/>
      <c r="D632" s="459" t="s">
        <v>32</v>
      </c>
      <c r="E632" s="448" t="s">
        <v>303</v>
      </c>
      <c r="F632" s="448" t="s">
        <v>304</v>
      </c>
      <c r="G632" s="463" t="s">
        <v>305</v>
      </c>
      <c r="H632" s="448" t="s">
        <v>306</v>
      </c>
      <c r="I632" s="206"/>
      <c r="J632" s="448" t="s">
        <v>33</v>
      </c>
      <c r="K632" s="448"/>
      <c r="L632" s="448"/>
      <c r="M632" s="448"/>
      <c r="N632" s="448"/>
    </row>
    <row r="633" spans="1:14">
      <c r="A633" s="449"/>
      <c r="B633" s="460"/>
      <c r="C633" s="232"/>
      <c r="D633" s="460"/>
      <c r="E633" s="449"/>
      <c r="F633" s="449"/>
      <c r="G633" s="464"/>
      <c r="H633" s="449"/>
      <c r="I633" s="207"/>
      <c r="J633" s="449"/>
      <c r="K633" s="449"/>
      <c r="L633" s="449"/>
      <c r="M633" s="449"/>
      <c r="N633" s="449"/>
    </row>
    <row r="634" spans="1:14" ht="12.75" customHeight="1">
      <c r="B634" s="470"/>
      <c r="C634" s="183"/>
      <c r="D634" s="269"/>
      <c r="E634" s="245"/>
      <c r="F634" s="245"/>
      <c r="G634" s="245"/>
      <c r="H634" s="245"/>
      <c r="I634" s="204"/>
      <c r="J634" s="450"/>
      <c r="K634" s="451"/>
      <c r="L634" s="451"/>
      <c r="M634" s="451"/>
      <c r="N634" s="452"/>
    </row>
    <row r="635" spans="1:14">
      <c r="B635" s="471"/>
      <c r="C635" s="153"/>
      <c r="D635" s="269"/>
      <c r="E635" s="245"/>
      <c r="F635" s="245"/>
      <c r="G635" s="245"/>
      <c r="H635" s="245"/>
      <c r="I635" s="205"/>
      <c r="J635" s="453"/>
      <c r="K635" s="454"/>
      <c r="L635" s="454"/>
      <c r="M635" s="454"/>
      <c r="N635" s="455"/>
    </row>
    <row r="636" spans="1:14">
      <c r="B636" s="471"/>
      <c r="C636" s="153"/>
      <c r="D636" s="269"/>
      <c r="E636" s="245"/>
      <c r="F636" s="245"/>
      <c r="G636" s="245"/>
      <c r="H636" s="245"/>
      <c r="I636" s="205"/>
      <c r="J636" s="453"/>
      <c r="K636" s="454"/>
      <c r="L636" s="454"/>
      <c r="M636" s="454"/>
      <c r="N636" s="455"/>
    </row>
    <row r="637" spans="1:14">
      <c r="B637" s="471"/>
      <c r="C637" s="153"/>
      <c r="D637" s="269"/>
      <c r="E637" s="245"/>
      <c r="F637" s="245"/>
      <c r="G637" s="245"/>
      <c r="H637" s="245"/>
      <c r="I637" s="205"/>
      <c r="J637" s="453"/>
      <c r="K637" s="454"/>
      <c r="L637" s="454"/>
      <c r="M637" s="454"/>
      <c r="N637" s="455"/>
    </row>
    <row r="638" spans="1:14">
      <c r="B638" s="471"/>
      <c r="C638" s="153"/>
      <c r="D638" s="269"/>
      <c r="E638" s="245"/>
      <c r="F638" s="245"/>
      <c r="G638" s="245"/>
      <c r="H638" s="245"/>
      <c r="I638" s="205"/>
      <c r="J638" s="453"/>
      <c r="K638" s="454"/>
      <c r="L638" s="454"/>
      <c r="M638" s="454"/>
      <c r="N638" s="455"/>
    </row>
    <row r="639" spans="1:14">
      <c r="B639" s="471"/>
      <c r="C639" s="153"/>
      <c r="D639" s="269"/>
      <c r="E639" s="245"/>
      <c r="F639" s="245"/>
      <c r="G639" s="245"/>
      <c r="H639" s="245"/>
      <c r="I639" s="205"/>
      <c r="J639" s="453"/>
      <c r="K639" s="454"/>
      <c r="L639" s="454"/>
      <c r="M639" s="454"/>
      <c r="N639" s="455"/>
    </row>
    <row r="640" spans="1:14">
      <c r="B640" s="471"/>
      <c r="C640" s="153"/>
      <c r="D640" s="269"/>
      <c r="E640" s="245"/>
      <c r="F640" s="245"/>
      <c r="G640" s="245"/>
      <c r="H640" s="245"/>
      <c r="I640" s="205"/>
      <c r="J640" s="453"/>
      <c r="K640" s="454"/>
      <c r="L640" s="454"/>
      <c r="M640" s="454"/>
      <c r="N640" s="455"/>
    </row>
    <row r="641" spans="2:14">
      <c r="B641" s="471"/>
      <c r="C641" s="153"/>
      <c r="D641" s="269"/>
      <c r="E641" s="245"/>
      <c r="F641" s="245"/>
      <c r="G641" s="245"/>
      <c r="H641" s="245"/>
      <c r="I641" s="205"/>
      <c r="J641" s="453"/>
      <c r="K641" s="454"/>
      <c r="L641" s="454"/>
      <c r="M641" s="454"/>
      <c r="N641" s="455"/>
    </row>
    <row r="642" spans="2:14">
      <c r="B642" s="471"/>
      <c r="C642" s="153"/>
      <c r="D642" s="269"/>
      <c r="E642" s="245"/>
      <c r="F642" s="245"/>
      <c r="G642" s="245"/>
      <c r="H642" s="245"/>
      <c r="I642" s="205"/>
      <c r="J642" s="453"/>
      <c r="K642" s="454"/>
      <c r="L642" s="454"/>
      <c r="M642" s="454"/>
      <c r="N642" s="455"/>
    </row>
    <row r="643" spans="2:14">
      <c r="B643" s="471"/>
      <c r="C643" s="153"/>
      <c r="D643" s="291"/>
      <c r="E643" s="216"/>
      <c r="F643" s="216"/>
      <c r="G643" s="216"/>
      <c r="H643" s="216"/>
      <c r="I643" s="205"/>
      <c r="J643" s="453"/>
      <c r="K643" s="454"/>
      <c r="L643" s="454"/>
      <c r="M643" s="454"/>
      <c r="N643" s="455"/>
    </row>
    <row r="644" spans="2:14">
      <c r="B644" s="471"/>
      <c r="C644" s="153"/>
      <c r="D644" s="291"/>
      <c r="E644" s="216"/>
      <c r="F644" s="216"/>
      <c r="G644" s="216"/>
      <c r="H644" s="216"/>
      <c r="I644" s="205"/>
      <c r="J644" s="453"/>
      <c r="K644" s="454"/>
      <c r="L644" s="454"/>
      <c r="M644" s="454"/>
      <c r="N644" s="455"/>
    </row>
    <row r="645" spans="2:14">
      <c r="B645" s="471"/>
      <c r="C645" s="153"/>
      <c r="D645" s="291"/>
      <c r="E645" s="216"/>
      <c r="F645" s="216"/>
      <c r="G645" s="216"/>
      <c r="H645" s="216"/>
      <c r="I645" s="205"/>
      <c r="J645" s="453"/>
      <c r="K645" s="454"/>
      <c r="L645" s="454"/>
      <c r="M645" s="454"/>
      <c r="N645" s="455"/>
    </row>
    <row r="646" spans="2:14">
      <c r="B646" s="471"/>
      <c r="C646" s="153"/>
      <c r="D646" s="291"/>
      <c r="E646" s="216"/>
      <c r="F646" s="216"/>
      <c r="G646" s="216"/>
      <c r="H646" s="216"/>
      <c r="I646" s="205"/>
      <c r="J646" s="453"/>
      <c r="K646" s="454"/>
      <c r="L646" s="454"/>
      <c r="M646" s="454"/>
      <c r="N646" s="455"/>
    </row>
    <row r="647" spans="2:14">
      <c r="B647" s="471"/>
      <c r="C647" s="153"/>
      <c r="D647" s="291"/>
      <c r="E647" s="216"/>
      <c r="F647" s="216"/>
      <c r="G647" s="216"/>
      <c r="H647" s="216"/>
      <c r="I647" s="205"/>
      <c r="J647" s="453"/>
      <c r="K647" s="454"/>
      <c r="L647" s="454"/>
      <c r="M647" s="454"/>
      <c r="N647" s="455"/>
    </row>
    <row r="648" spans="2:14">
      <c r="B648" s="471"/>
      <c r="C648" s="153"/>
      <c r="D648" s="291"/>
      <c r="E648" s="216"/>
      <c r="F648" s="216"/>
      <c r="G648" s="216"/>
      <c r="H648" s="216"/>
      <c r="I648" s="205"/>
      <c r="J648" s="453"/>
      <c r="K648" s="454"/>
      <c r="L648" s="454"/>
      <c r="M648" s="454"/>
      <c r="N648" s="455"/>
    </row>
    <row r="649" spans="2:14">
      <c r="B649" s="471"/>
      <c r="C649" s="153"/>
      <c r="D649" s="291"/>
      <c r="E649" s="216"/>
      <c r="F649" s="216"/>
      <c r="G649" s="216"/>
      <c r="H649" s="216"/>
      <c r="I649" s="205"/>
      <c r="J649" s="453"/>
      <c r="K649" s="454"/>
      <c r="L649" s="454"/>
      <c r="M649" s="454"/>
      <c r="N649" s="455"/>
    </row>
    <row r="650" spans="2:14">
      <c r="B650" s="471"/>
      <c r="C650" s="153"/>
      <c r="D650" s="291"/>
      <c r="E650" s="216"/>
      <c r="F650" s="216"/>
      <c r="G650" s="216"/>
      <c r="H650" s="216"/>
      <c r="I650" s="205"/>
      <c r="J650" s="453"/>
      <c r="K650" s="454"/>
      <c r="L650" s="454"/>
      <c r="M650" s="454"/>
      <c r="N650" s="455"/>
    </row>
    <row r="651" spans="2:14">
      <c r="B651" s="471"/>
      <c r="C651" s="153"/>
      <c r="D651" s="291"/>
      <c r="E651" s="216"/>
      <c r="F651" s="216"/>
      <c r="G651" s="216"/>
      <c r="H651" s="216"/>
      <c r="I651" s="205"/>
      <c r="J651" s="453"/>
      <c r="K651" s="454"/>
      <c r="L651" s="454"/>
      <c r="M651" s="454"/>
      <c r="N651" s="455"/>
    </row>
    <row r="652" spans="2:14">
      <c r="B652" s="471"/>
      <c r="C652" s="153"/>
      <c r="D652" s="291"/>
      <c r="E652" s="216"/>
      <c r="F652" s="216"/>
      <c r="G652" s="216"/>
      <c r="H652" s="216"/>
      <c r="I652" s="205"/>
      <c r="J652" s="453"/>
      <c r="K652" s="454"/>
      <c r="L652" s="454"/>
      <c r="M652" s="454"/>
      <c r="N652" s="455"/>
    </row>
    <row r="653" spans="2:14">
      <c r="B653" s="471"/>
      <c r="C653" s="153"/>
      <c r="D653" s="291"/>
      <c r="E653" s="216"/>
      <c r="F653" s="216"/>
      <c r="G653" s="216"/>
      <c r="H653" s="216"/>
      <c r="I653" s="205"/>
      <c r="J653" s="453"/>
      <c r="K653" s="454"/>
      <c r="L653" s="454"/>
      <c r="M653" s="454"/>
      <c r="N653" s="455"/>
    </row>
    <row r="654" spans="2:14">
      <c r="B654" s="472"/>
      <c r="C654" s="153"/>
      <c r="D654" s="293"/>
      <c r="E654" s="184"/>
      <c r="F654" s="185"/>
      <c r="G654" s="185"/>
      <c r="H654" s="185"/>
      <c r="I654" s="205"/>
      <c r="J654" s="456"/>
      <c r="K654" s="457"/>
      <c r="L654" s="457"/>
      <c r="M654" s="457"/>
      <c r="N654" s="458"/>
    </row>
    <row r="655" spans="2:14">
      <c r="B655" s="160"/>
      <c r="C655" s="153"/>
      <c r="D655" s="161"/>
      <c r="E655" s="162"/>
      <c r="F655" s="162"/>
      <c r="G655" s="162"/>
      <c r="H655" s="162"/>
      <c r="I655" s="205"/>
      <c r="J655" s="205"/>
      <c r="K655" s="205"/>
      <c r="L655" s="205"/>
      <c r="M655" s="205"/>
      <c r="N655" s="205"/>
    </row>
    <row r="656" spans="2:14">
      <c r="B656" s="160"/>
      <c r="C656" s="153"/>
      <c r="D656" s="161"/>
      <c r="E656" s="162"/>
      <c r="F656" s="162"/>
      <c r="G656" s="162"/>
      <c r="H656" s="162"/>
      <c r="I656" s="205"/>
      <c r="J656" s="205"/>
      <c r="K656" s="205"/>
      <c r="L656" s="205"/>
      <c r="M656" s="205"/>
      <c r="N656" s="205"/>
    </row>
    <row r="657" spans="1:14" ht="12.75" customHeight="1">
      <c r="A657" s="448" t="s">
        <v>98</v>
      </c>
      <c r="B657" s="459" t="s">
        <v>99</v>
      </c>
      <c r="C657" s="232"/>
      <c r="D657" s="459" t="s">
        <v>32</v>
      </c>
      <c r="E657" s="448" t="s">
        <v>303</v>
      </c>
      <c r="F657" s="448" t="s">
        <v>304</v>
      </c>
      <c r="G657" s="463" t="s">
        <v>305</v>
      </c>
      <c r="H657" s="448" t="s">
        <v>306</v>
      </c>
      <c r="I657" s="206"/>
      <c r="J657" s="448" t="s">
        <v>33</v>
      </c>
      <c r="K657" s="448"/>
      <c r="L657" s="448"/>
      <c r="M657" s="448"/>
      <c r="N657" s="448"/>
    </row>
    <row r="658" spans="1:14" ht="12.75" customHeight="1">
      <c r="A658" s="449"/>
      <c r="B658" s="460"/>
      <c r="C658" s="232"/>
      <c r="D658" s="460"/>
      <c r="E658" s="449"/>
      <c r="F658" s="449"/>
      <c r="G658" s="464"/>
      <c r="H658" s="449"/>
      <c r="I658" s="207"/>
      <c r="J658" s="449"/>
      <c r="K658" s="449"/>
      <c r="L658" s="449"/>
      <c r="M658" s="449"/>
      <c r="N658" s="449"/>
    </row>
    <row r="659" spans="1:14" ht="12.75" customHeight="1">
      <c r="B659" s="467"/>
      <c r="C659" s="183"/>
      <c r="D659" s="291"/>
      <c r="E659" s="245"/>
      <c r="F659" s="245"/>
      <c r="G659" s="245"/>
      <c r="H659" s="245"/>
      <c r="I659" s="204"/>
      <c r="J659" s="450"/>
      <c r="K659" s="451"/>
      <c r="L659" s="451"/>
      <c r="M659" s="451"/>
      <c r="N659" s="452"/>
    </row>
    <row r="660" spans="1:14">
      <c r="B660" s="468"/>
      <c r="C660" s="153"/>
      <c r="D660" s="291"/>
      <c r="E660" s="245"/>
      <c r="F660" s="245"/>
      <c r="G660" s="245"/>
      <c r="H660" s="245"/>
      <c r="I660" s="205"/>
      <c r="J660" s="453"/>
      <c r="K660" s="454"/>
      <c r="L660" s="454"/>
      <c r="M660" s="454"/>
      <c r="N660" s="455"/>
    </row>
    <row r="661" spans="1:14">
      <c r="B661" s="468"/>
      <c r="C661" s="153"/>
      <c r="D661" s="291"/>
      <c r="E661" s="216"/>
      <c r="F661" s="216"/>
      <c r="G661" s="216"/>
      <c r="H661" s="216"/>
      <c r="I661" s="205"/>
      <c r="J661" s="453"/>
      <c r="K661" s="454"/>
      <c r="L661" s="454"/>
      <c r="M661" s="454"/>
      <c r="N661" s="455"/>
    </row>
    <row r="662" spans="1:14">
      <c r="B662" s="468"/>
      <c r="C662" s="153"/>
      <c r="D662" s="291"/>
      <c r="E662" s="216"/>
      <c r="F662" s="216"/>
      <c r="G662" s="216"/>
      <c r="H662" s="216"/>
      <c r="I662" s="205"/>
      <c r="J662" s="453"/>
      <c r="K662" s="454"/>
      <c r="L662" s="454"/>
      <c r="M662" s="454"/>
      <c r="N662" s="455"/>
    </row>
    <row r="663" spans="1:14">
      <c r="B663" s="468"/>
      <c r="C663" s="153"/>
      <c r="D663" s="291"/>
      <c r="E663" s="216"/>
      <c r="F663" s="216"/>
      <c r="G663" s="216"/>
      <c r="H663" s="216"/>
      <c r="I663" s="205"/>
      <c r="J663" s="453"/>
      <c r="K663" s="454"/>
      <c r="L663" s="454"/>
      <c r="M663" s="454"/>
      <c r="N663" s="455"/>
    </row>
    <row r="664" spans="1:14">
      <c r="B664" s="468"/>
      <c r="C664" s="153"/>
      <c r="D664" s="291"/>
      <c r="E664" s="216"/>
      <c r="F664" s="216"/>
      <c r="G664" s="216"/>
      <c r="H664" s="216"/>
      <c r="I664" s="205"/>
      <c r="J664" s="453"/>
      <c r="K664" s="454"/>
      <c r="L664" s="454"/>
      <c r="M664" s="454"/>
      <c r="N664" s="455"/>
    </row>
    <row r="665" spans="1:14">
      <c r="B665" s="468"/>
      <c r="C665" s="153"/>
      <c r="D665" s="291"/>
      <c r="E665" s="216"/>
      <c r="F665" s="216"/>
      <c r="G665" s="216"/>
      <c r="H665" s="216"/>
      <c r="I665" s="205"/>
      <c r="J665" s="453"/>
      <c r="K665" s="454"/>
      <c r="L665" s="454"/>
      <c r="M665" s="454"/>
      <c r="N665" s="455"/>
    </row>
    <row r="666" spans="1:14">
      <c r="B666" s="468"/>
      <c r="C666" s="153"/>
      <c r="D666" s="291"/>
      <c r="E666" s="216"/>
      <c r="F666" s="216"/>
      <c r="G666" s="216"/>
      <c r="H666" s="216"/>
      <c r="I666" s="205"/>
      <c r="J666" s="453"/>
      <c r="K666" s="454"/>
      <c r="L666" s="454"/>
      <c r="M666" s="454"/>
      <c r="N666" s="455"/>
    </row>
    <row r="667" spans="1:14">
      <c r="B667" s="468"/>
      <c r="C667" s="153"/>
      <c r="D667" s="291"/>
      <c r="E667" s="216"/>
      <c r="F667" s="216"/>
      <c r="G667" s="216"/>
      <c r="H667" s="216"/>
      <c r="I667" s="205"/>
      <c r="J667" s="453"/>
      <c r="K667" s="454"/>
      <c r="L667" s="454"/>
      <c r="M667" s="454"/>
      <c r="N667" s="455"/>
    </row>
    <row r="668" spans="1:14">
      <c r="B668" s="468"/>
      <c r="C668" s="153"/>
      <c r="D668" s="291"/>
      <c r="E668" s="216"/>
      <c r="F668" s="216"/>
      <c r="G668" s="216"/>
      <c r="H668" s="216"/>
      <c r="I668" s="205"/>
      <c r="J668" s="453"/>
      <c r="K668" s="454"/>
      <c r="L668" s="454"/>
      <c r="M668" s="454"/>
      <c r="N668" s="455"/>
    </row>
    <row r="669" spans="1:14">
      <c r="B669" s="468"/>
      <c r="C669" s="153"/>
      <c r="D669" s="291"/>
      <c r="E669" s="216"/>
      <c r="F669" s="216"/>
      <c r="G669" s="216"/>
      <c r="H669" s="216"/>
      <c r="I669" s="205"/>
      <c r="J669" s="453"/>
      <c r="K669" s="454"/>
      <c r="L669" s="454"/>
      <c r="M669" s="454"/>
      <c r="N669" s="455"/>
    </row>
    <row r="670" spans="1:14">
      <c r="B670" s="468"/>
      <c r="C670" s="153"/>
      <c r="D670" s="291"/>
      <c r="E670" s="216"/>
      <c r="F670" s="216"/>
      <c r="G670" s="216"/>
      <c r="H670" s="216"/>
      <c r="I670" s="205"/>
      <c r="J670" s="453"/>
      <c r="K670" s="454"/>
      <c r="L670" s="454"/>
      <c r="M670" s="454"/>
      <c r="N670" s="455"/>
    </row>
    <row r="671" spans="1:14">
      <c r="B671" s="468"/>
      <c r="C671" s="153"/>
      <c r="D671" s="291"/>
      <c r="E671" s="216"/>
      <c r="F671" s="216"/>
      <c r="G671" s="216"/>
      <c r="H671" s="216"/>
      <c r="I671" s="205"/>
      <c r="J671" s="453"/>
      <c r="K671" s="454"/>
      <c r="L671" s="454"/>
      <c r="M671" s="454"/>
      <c r="N671" s="455"/>
    </row>
    <row r="672" spans="1:14">
      <c r="B672" s="468"/>
      <c r="C672" s="153"/>
      <c r="D672" s="291"/>
      <c r="E672" s="216"/>
      <c r="F672" s="216"/>
      <c r="G672" s="216"/>
      <c r="H672" s="216"/>
      <c r="I672" s="205"/>
      <c r="J672" s="453"/>
      <c r="K672" s="454"/>
      <c r="L672" s="454"/>
      <c r="M672" s="454"/>
      <c r="N672" s="455"/>
    </row>
    <row r="673" spans="1:14">
      <c r="B673" s="468"/>
      <c r="C673" s="153"/>
      <c r="D673" s="291"/>
      <c r="E673" s="216"/>
      <c r="F673" s="216"/>
      <c r="G673" s="216"/>
      <c r="H673" s="216"/>
      <c r="I673" s="205"/>
      <c r="J673" s="453"/>
      <c r="K673" s="454"/>
      <c r="L673" s="454"/>
      <c r="M673" s="454"/>
      <c r="N673" s="455"/>
    </row>
    <row r="674" spans="1:14">
      <c r="B674" s="468"/>
      <c r="C674" s="153"/>
      <c r="D674" s="291"/>
      <c r="E674" s="216"/>
      <c r="F674" s="216"/>
      <c r="G674" s="216"/>
      <c r="H674" s="216"/>
      <c r="I674" s="205"/>
      <c r="J674" s="453"/>
      <c r="K674" s="454"/>
      <c r="L674" s="454"/>
      <c r="M674" s="454"/>
      <c r="N674" s="455"/>
    </row>
    <row r="675" spans="1:14">
      <c r="B675" s="468"/>
      <c r="C675" s="153"/>
      <c r="D675" s="291"/>
      <c r="E675" s="216"/>
      <c r="F675" s="216"/>
      <c r="G675" s="216"/>
      <c r="H675" s="216"/>
      <c r="I675" s="205"/>
      <c r="J675" s="453"/>
      <c r="K675" s="454"/>
      <c r="L675" s="454"/>
      <c r="M675" s="454"/>
      <c r="N675" s="455"/>
    </row>
    <row r="676" spans="1:14">
      <c r="B676" s="468"/>
      <c r="C676" s="153"/>
      <c r="D676" s="291"/>
      <c r="E676" s="216"/>
      <c r="F676" s="216"/>
      <c r="G676" s="216"/>
      <c r="H676" s="216"/>
      <c r="I676" s="205"/>
      <c r="J676" s="453"/>
      <c r="K676" s="454"/>
      <c r="L676" s="454"/>
      <c r="M676" s="454"/>
      <c r="N676" s="455"/>
    </row>
    <row r="677" spans="1:14">
      <c r="B677" s="468"/>
      <c r="C677" s="153"/>
      <c r="D677" s="291"/>
      <c r="E677" s="216"/>
      <c r="F677" s="216"/>
      <c r="G677" s="216"/>
      <c r="H677" s="216"/>
      <c r="I677" s="205"/>
      <c r="J677" s="453"/>
      <c r="K677" s="454"/>
      <c r="L677" s="454"/>
      <c r="M677" s="454"/>
      <c r="N677" s="455"/>
    </row>
    <row r="678" spans="1:14">
      <c r="B678" s="468"/>
      <c r="C678" s="153"/>
      <c r="D678" s="291"/>
      <c r="E678" s="216"/>
      <c r="F678" s="216"/>
      <c r="G678" s="216"/>
      <c r="H678" s="216"/>
      <c r="I678" s="205"/>
      <c r="J678" s="453"/>
      <c r="K678" s="454"/>
      <c r="L678" s="454"/>
      <c r="M678" s="454"/>
      <c r="N678" s="455"/>
    </row>
    <row r="679" spans="1:14">
      <c r="B679" s="469"/>
      <c r="C679" s="153"/>
      <c r="D679" s="293"/>
      <c r="E679" s="184"/>
      <c r="F679" s="185"/>
      <c r="G679" s="185"/>
      <c r="H679" s="185"/>
      <c r="I679" s="205"/>
      <c r="J679" s="456"/>
      <c r="K679" s="457"/>
      <c r="L679" s="457"/>
      <c r="M679" s="457"/>
      <c r="N679" s="458"/>
    </row>
    <row r="680" spans="1:14">
      <c r="B680" s="160"/>
      <c r="C680" s="153"/>
      <c r="D680" s="161"/>
      <c r="E680" s="162"/>
      <c r="F680" s="162"/>
      <c r="G680" s="162"/>
      <c r="H680" s="162"/>
      <c r="I680" s="205"/>
      <c r="J680" s="205"/>
      <c r="K680" s="205"/>
      <c r="L680" s="205"/>
      <c r="M680" s="205"/>
      <c r="N680" s="205"/>
    </row>
    <row r="681" spans="1:14">
      <c r="B681" s="160"/>
      <c r="C681" s="153"/>
      <c r="D681" s="161"/>
      <c r="E681" s="162"/>
      <c r="F681" s="162"/>
      <c r="G681" s="162"/>
      <c r="H681" s="162"/>
      <c r="I681" s="205"/>
      <c r="J681" s="205"/>
      <c r="K681" s="205"/>
      <c r="L681" s="205"/>
      <c r="M681" s="205"/>
      <c r="N681" s="205"/>
    </row>
    <row r="682" spans="1:14" ht="12.75" customHeight="1">
      <c r="A682" s="448" t="s">
        <v>98</v>
      </c>
      <c r="B682" s="459" t="s">
        <v>99</v>
      </c>
      <c r="C682" s="232"/>
      <c r="D682" s="459" t="s">
        <v>32</v>
      </c>
      <c r="E682" s="448" t="s">
        <v>303</v>
      </c>
      <c r="F682" s="448" t="s">
        <v>304</v>
      </c>
      <c r="G682" s="463" t="s">
        <v>305</v>
      </c>
      <c r="H682" s="448" t="s">
        <v>306</v>
      </c>
      <c r="I682" s="206"/>
      <c r="J682" s="448" t="s">
        <v>33</v>
      </c>
      <c r="K682" s="448"/>
      <c r="L682" s="448"/>
      <c r="M682" s="448"/>
      <c r="N682" s="448"/>
    </row>
    <row r="683" spans="1:14">
      <c r="A683" s="449"/>
      <c r="B683" s="460"/>
      <c r="C683" s="232"/>
      <c r="D683" s="460"/>
      <c r="E683" s="449"/>
      <c r="F683" s="449"/>
      <c r="G683" s="464"/>
      <c r="H683" s="449"/>
      <c r="I683" s="207"/>
      <c r="J683" s="449"/>
      <c r="K683" s="449"/>
      <c r="L683" s="449"/>
      <c r="M683" s="449"/>
      <c r="N683" s="449"/>
    </row>
    <row r="684" spans="1:14" ht="12.75" customHeight="1">
      <c r="B684" s="470"/>
      <c r="C684" s="246"/>
      <c r="D684" s="269"/>
      <c r="E684" s="245"/>
      <c r="F684" s="245"/>
      <c r="G684" s="245"/>
      <c r="H684" s="245"/>
      <c r="I684" s="204"/>
      <c r="J684" s="477"/>
      <c r="K684" s="478"/>
      <c r="L684" s="478"/>
      <c r="M684" s="478"/>
      <c r="N684" s="479"/>
    </row>
    <row r="685" spans="1:14">
      <c r="B685" s="471"/>
      <c r="C685" s="247"/>
      <c r="D685" s="269"/>
      <c r="E685" s="245"/>
      <c r="F685" s="245"/>
      <c r="G685" s="245"/>
      <c r="H685" s="245"/>
      <c r="I685" s="205"/>
      <c r="J685" s="480"/>
      <c r="K685" s="481"/>
      <c r="L685" s="481"/>
      <c r="M685" s="481"/>
      <c r="N685" s="482"/>
    </row>
    <row r="686" spans="1:14">
      <c r="B686" s="471"/>
      <c r="C686" s="247"/>
      <c r="D686" s="269"/>
      <c r="E686" s="245"/>
      <c r="F686" s="245"/>
      <c r="G686" s="245"/>
      <c r="H686" s="245"/>
      <c r="I686" s="205"/>
      <c r="J686" s="480"/>
      <c r="K686" s="481"/>
      <c r="L686" s="481"/>
      <c r="M686" s="481"/>
      <c r="N686" s="482"/>
    </row>
    <row r="687" spans="1:14">
      <c r="B687" s="471"/>
      <c r="C687" s="247"/>
      <c r="D687" s="269"/>
      <c r="E687" s="245"/>
      <c r="F687" s="245"/>
      <c r="G687" s="245"/>
      <c r="H687" s="245"/>
      <c r="I687" s="205"/>
      <c r="J687" s="480"/>
      <c r="K687" s="481"/>
      <c r="L687" s="481"/>
      <c r="M687" s="481"/>
      <c r="N687" s="482"/>
    </row>
    <row r="688" spans="1:14">
      <c r="B688" s="471"/>
      <c r="C688" s="247"/>
      <c r="D688" s="269"/>
      <c r="E688" s="245"/>
      <c r="F688" s="245"/>
      <c r="G688" s="245"/>
      <c r="H688" s="245"/>
      <c r="I688" s="205"/>
      <c r="J688" s="480"/>
      <c r="K688" s="481"/>
      <c r="L688" s="481"/>
      <c r="M688" s="481"/>
      <c r="N688" s="482"/>
    </row>
    <row r="689" spans="2:14">
      <c r="B689" s="471"/>
      <c r="C689" s="247"/>
      <c r="D689" s="269"/>
      <c r="E689" s="245"/>
      <c r="F689" s="245"/>
      <c r="G689" s="245"/>
      <c r="H689" s="245"/>
      <c r="I689" s="205"/>
      <c r="J689" s="480"/>
      <c r="K689" s="481"/>
      <c r="L689" s="481"/>
      <c r="M689" s="481"/>
      <c r="N689" s="482"/>
    </row>
    <row r="690" spans="2:14">
      <c r="B690" s="471"/>
      <c r="C690" s="247"/>
      <c r="D690" s="269"/>
      <c r="E690" s="245"/>
      <c r="F690" s="245"/>
      <c r="G690" s="245"/>
      <c r="H690" s="245"/>
      <c r="I690" s="205"/>
      <c r="J690" s="480"/>
      <c r="K690" s="481"/>
      <c r="L690" s="481"/>
      <c r="M690" s="481"/>
      <c r="N690" s="482"/>
    </row>
    <row r="691" spans="2:14">
      <c r="B691" s="471"/>
      <c r="C691" s="247"/>
      <c r="D691" s="269"/>
      <c r="E691" s="245"/>
      <c r="F691" s="245"/>
      <c r="G691" s="245"/>
      <c r="H691" s="245"/>
      <c r="I691" s="205"/>
      <c r="J691" s="480"/>
      <c r="K691" s="481"/>
      <c r="L691" s="481"/>
      <c r="M691" s="481"/>
      <c r="N691" s="482"/>
    </row>
    <row r="692" spans="2:14">
      <c r="B692" s="471"/>
      <c r="C692" s="247"/>
      <c r="D692" s="269"/>
      <c r="E692" s="245"/>
      <c r="F692" s="245"/>
      <c r="G692" s="245"/>
      <c r="H692" s="245"/>
      <c r="I692" s="205"/>
      <c r="J692" s="480"/>
      <c r="K692" s="481"/>
      <c r="L692" s="481"/>
      <c r="M692" s="481"/>
      <c r="N692" s="482"/>
    </row>
    <row r="693" spans="2:14">
      <c r="B693" s="471"/>
      <c r="C693" s="247"/>
      <c r="D693" s="269"/>
      <c r="E693" s="245"/>
      <c r="F693" s="245"/>
      <c r="G693" s="245"/>
      <c r="H693" s="245"/>
      <c r="I693" s="205"/>
      <c r="J693" s="480"/>
      <c r="K693" s="481"/>
      <c r="L693" s="481"/>
      <c r="M693" s="481"/>
      <c r="N693" s="482"/>
    </row>
    <row r="694" spans="2:14">
      <c r="B694" s="471"/>
      <c r="C694" s="247"/>
      <c r="D694" s="269"/>
      <c r="E694" s="245"/>
      <c r="F694" s="245"/>
      <c r="G694" s="245"/>
      <c r="H694" s="245"/>
      <c r="I694" s="205"/>
      <c r="J694" s="480"/>
      <c r="K694" s="481"/>
      <c r="L694" s="481"/>
      <c r="M694" s="481"/>
      <c r="N694" s="482"/>
    </row>
    <row r="695" spans="2:14">
      <c r="B695" s="471"/>
      <c r="C695" s="247"/>
      <c r="D695" s="269"/>
      <c r="E695" s="245"/>
      <c r="F695" s="245"/>
      <c r="G695" s="245"/>
      <c r="H695" s="245"/>
      <c r="I695" s="205"/>
      <c r="J695" s="480"/>
      <c r="K695" s="481"/>
      <c r="L695" s="481"/>
      <c r="M695" s="481"/>
      <c r="N695" s="482"/>
    </row>
    <row r="696" spans="2:14">
      <c r="B696" s="471"/>
      <c r="C696" s="247"/>
      <c r="D696" s="269"/>
      <c r="E696" s="245"/>
      <c r="F696" s="245"/>
      <c r="G696" s="245"/>
      <c r="H696" s="245"/>
      <c r="I696" s="205"/>
      <c r="J696" s="480"/>
      <c r="K696" s="481"/>
      <c r="L696" s="481"/>
      <c r="M696" s="481"/>
      <c r="N696" s="482"/>
    </row>
    <row r="697" spans="2:14">
      <c r="B697" s="471"/>
      <c r="C697" s="247"/>
      <c r="D697" s="269"/>
      <c r="E697" s="245"/>
      <c r="F697" s="245"/>
      <c r="G697" s="245"/>
      <c r="H697" s="245"/>
      <c r="I697" s="205"/>
      <c r="J697" s="480"/>
      <c r="K697" s="481"/>
      <c r="L697" s="481"/>
      <c r="M697" s="481"/>
      <c r="N697" s="482"/>
    </row>
    <row r="698" spans="2:14">
      <c r="B698" s="471"/>
      <c r="C698" s="247"/>
      <c r="D698" s="269"/>
      <c r="E698" s="245"/>
      <c r="F698" s="245"/>
      <c r="G698" s="245"/>
      <c r="H698" s="245"/>
      <c r="I698" s="205"/>
      <c r="J698" s="480"/>
      <c r="K698" s="481"/>
      <c r="L698" s="481"/>
      <c r="M698" s="481"/>
      <c r="N698" s="482"/>
    </row>
    <row r="699" spans="2:14">
      <c r="B699" s="471"/>
      <c r="C699" s="247"/>
      <c r="D699" s="269"/>
      <c r="E699" s="245"/>
      <c r="F699" s="245"/>
      <c r="G699" s="245"/>
      <c r="H699" s="245"/>
      <c r="I699" s="205"/>
      <c r="J699" s="480"/>
      <c r="K699" s="481"/>
      <c r="L699" s="481"/>
      <c r="M699" s="481"/>
      <c r="N699" s="482"/>
    </row>
    <row r="700" spans="2:14">
      <c r="B700" s="471"/>
      <c r="C700" s="247"/>
      <c r="D700" s="269"/>
      <c r="E700" s="245"/>
      <c r="F700" s="245"/>
      <c r="G700" s="245"/>
      <c r="H700" s="245"/>
      <c r="I700" s="205"/>
      <c r="J700" s="480"/>
      <c r="K700" s="481"/>
      <c r="L700" s="481"/>
      <c r="M700" s="481"/>
      <c r="N700" s="482"/>
    </row>
    <row r="701" spans="2:14">
      <c r="B701" s="471"/>
      <c r="C701" s="247"/>
      <c r="D701" s="269"/>
      <c r="E701" s="245"/>
      <c r="F701" s="245"/>
      <c r="G701" s="245"/>
      <c r="H701" s="245"/>
      <c r="I701" s="205"/>
      <c r="J701" s="480"/>
      <c r="K701" s="481"/>
      <c r="L701" s="481"/>
      <c r="M701" s="481"/>
      <c r="N701" s="482"/>
    </row>
    <row r="702" spans="2:14">
      <c r="B702" s="471"/>
      <c r="C702" s="247"/>
      <c r="D702" s="269"/>
      <c r="E702" s="245"/>
      <c r="F702" s="245"/>
      <c r="G702" s="245"/>
      <c r="H702" s="245"/>
      <c r="I702" s="205"/>
      <c r="J702" s="480"/>
      <c r="K702" s="481"/>
      <c r="L702" s="481"/>
      <c r="M702" s="481"/>
      <c r="N702" s="482"/>
    </row>
    <row r="703" spans="2:14">
      <c r="B703" s="471"/>
      <c r="C703" s="247"/>
      <c r="D703" s="269"/>
      <c r="E703" s="245"/>
      <c r="F703" s="245"/>
      <c r="G703" s="245"/>
      <c r="H703" s="245"/>
      <c r="I703" s="205"/>
      <c r="J703" s="480"/>
      <c r="K703" s="481"/>
      <c r="L703" s="481"/>
      <c r="M703" s="481"/>
      <c r="N703" s="482"/>
    </row>
    <row r="704" spans="2:14">
      <c r="B704" s="472"/>
      <c r="C704" s="247"/>
      <c r="D704" s="292"/>
      <c r="E704" s="249"/>
      <c r="F704" s="250"/>
      <c r="G704" s="250"/>
      <c r="H704" s="250"/>
      <c r="I704" s="205"/>
      <c r="J704" s="483"/>
      <c r="K704" s="484"/>
      <c r="L704" s="484"/>
      <c r="M704" s="484"/>
      <c r="N704" s="485"/>
    </row>
    <row r="705" spans="1:14">
      <c r="B705" s="160"/>
      <c r="C705" s="153"/>
      <c r="D705" s="161"/>
      <c r="E705" s="162"/>
      <c r="F705" s="162"/>
      <c r="G705" s="162"/>
      <c r="H705" s="162"/>
      <c r="I705" s="205"/>
      <c r="J705" s="205"/>
      <c r="K705" s="205"/>
      <c r="L705" s="205"/>
      <c r="M705" s="205"/>
      <c r="N705" s="205"/>
    </row>
    <row r="706" spans="1:14">
      <c r="B706" s="160"/>
      <c r="C706" s="153"/>
      <c r="D706" s="161"/>
      <c r="E706" s="162"/>
      <c r="F706" s="162"/>
      <c r="G706" s="162"/>
      <c r="H706" s="162"/>
      <c r="I706" s="205"/>
      <c r="J706" s="205"/>
      <c r="K706" s="205"/>
      <c r="L706" s="205"/>
      <c r="M706" s="205"/>
      <c r="N706" s="205"/>
    </row>
    <row r="707" spans="1:14" ht="12.75" customHeight="1">
      <c r="A707" s="448" t="s">
        <v>98</v>
      </c>
      <c r="B707" s="459" t="s">
        <v>99</v>
      </c>
      <c r="C707" s="232"/>
      <c r="D707" s="459" t="s">
        <v>32</v>
      </c>
      <c r="E707" s="448" t="s">
        <v>303</v>
      </c>
      <c r="F707" s="448" t="s">
        <v>304</v>
      </c>
      <c r="G707" s="463" t="s">
        <v>305</v>
      </c>
      <c r="H707" s="448" t="s">
        <v>306</v>
      </c>
      <c r="I707" s="206"/>
      <c r="J707" s="448" t="s">
        <v>33</v>
      </c>
      <c r="K707" s="448"/>
      <c r="L707" s="448"/>
      <c r="M707" s="448"/>
      <c r="N707" s="448"/>
    </row>
    <row r="708" spans="1:14" ht="12.75" customHeight="1">
      <c r="A708" s="449"/>
      <c r="B708" s="460"/>
      <c r="C708" s="232"/>
      <c r="D708" s="460"/>
      <c r="E708" s="449"/>
      <c r="F708" s="449"/>
      <c r="G708" s="464"/>
      <c r="H708" s="449"/>
      <c r="I708" s="207"/>
      <c r="J708" s="449"/>
      <c r="K708" s="449"/>
      <c r="L708" s="449"/>
      <c r="M708" s="449"/>
      <c r="N708" s="449"/>
    </row>
    <row r="709" spans="1:14" ht="12.75" customHeight="1">
      <c r="B709" s="467"/>
      <c r="C709" s="183"/>
      <c r="D709" s="291"/>
      <c r="E709" s="216"/>
      <c r="F709" s="216"/>
      <c r="G709" s="216"/>
      <c r="H709" s="216"/>
      <c r="I709" s="204"/>
      <c r="J709" s="450"/>
      <c r="K709" s="451"/>
      <c r="L709" s="451"/>
      <c r="M709" s="451"/>
      <c r="N709" s="452"/>
    </row>
    <row r="710" spans="1:14">
      <c r="B710" s="468"/>
      <c r="C710" s="153"/>
      <c r="D710" s="291"/>
      <c r="E710" s="216"/>
      <c r="F710" s="216"/>
      <c r="G710" s="216"/>
      <c r="H710" s="216"/>
      <c r="I710" s="205"/>
      <c r="J710" s="453"/>
      <c r="K710" s="454"/>
      <c r="L710" s="454"/>
      <c r="M710" s="454"/>
      <c r="N710" s="455"/>
    </row>
    <row r="711" spans="1:14">
      <c r="B711" s="468"/>
      <c r="C711" s="153"/>
      <c r="D711" s="269"/>
      <c r="E711" s="251"/>
      <c r="F711" s="252"/>
      <c r="G711" s="252"/>
      <c r="H711" s="252"/>
      <c r="I711" s="205"/>
      <c r="J711" s="453"/>
      <c r="K711" s="454"/>
      <c r="L711" s="454"/>
      <c r="M711" s="454"/>
      <c r="N711" s="455"/>
    </row>
    <row r="712" spans="1:14">
      <c r="B712" s="468"/>
      <c r="C712" s="153"/>
      <c r="D712" s="291"/>
      <c r="E712" s="216"/>
      <c r="F712" s="216"/>
      <c r="G712" s="216"/>
      <c r="H712" s="216"/>
      <c r="I712" s="205"/>
      <c r="J712" s="453"/>
      <c r="K712" s="454"/>
      <c r="L712" s="454"/>
      <c r="M712" s="454"/>
      <c r="N712" s="455"/>
    </row>
    <row r="713" spans="1:14">
      <c r="B713" s="468"/>
      <c r="C713" s="153"/>
      <c r="D713" s="291"/>
      <c r="E713" s="216"/>
      <c r="F713" s="216"/>
      <c r="G713" s="216"/>
      <c r="H713" s="216"/>
      <c r="I713" s="205"/>
      <c r="J713" s="453"/>
      <c r="K713" s="454"/>
      <c r="L713" s="454"/>
      <c r="M713" s="454"/>
      <c r="N713" s="455"/>
    </row>
    <row r="714" spans="1:14">
      <c r="B714" s="468"/>
      <c r="C714" s="153"/>
      <c r="D714" s="291"/>
      <c r="E714" s="216"/>
      <c r="F714" s="216"/>
      <c r="G714" s="216"/>
      <c r="H714" s="216"/>
      <c r="I714" s="205"/>
      <c r="J714" s="453"/>
      <c r="K714" s="454"/>
      <c r="L714" s="454"/>
      <c r="M714" s="454"/>
      <c r="N714" s="455"/>
    </row>
    <row r="715" spans="1:14">
      <c r="B715" s="468"/>
      <c r="C715" s="153"/>
      <c r="D715" s="291"/>
      <c r="E715" s="216"/>
      <c r="F715" s="216"/>
      <c r="G715" s="216"/>
      <c r="H715" s="216"/>
      <c r="I715" s="205"/>
      <c r="J715" s="453"/>
      <c r="K715" s="454"/>
      <c r="L715" s="454"/>
      <c r="M715" s="454"/>
      <c r="N715" s="455"/>
    </row>
    <row r="716" spans="1:14">
      <c r="B716" s="468"/>
      <c r="C716" s="153"/>
      <c r="D716" s="291"/>
      <c r="E716" s="216"/>
      <c r="F716" s="216"/>
      <c r="G716" s="216"/>
      <c r="H716" s="216"/>
      <c r="I716" s="205"/>
      <c r="J716" s="453"/>
      <c r="K716" s="454"/>
      <c r="L716" s="454"/>
      <c r="M716" s="454"/>
      <c r="N716" s="455"/>
    </row>
    <row r="717" spans="1:14">
      <c r="B717" s="468"/>
      <c r="C717" s="153"/>
      <c r="D717" s="291"/>
      <c r="E717" s="216"/>
      <c r="F717" s="216"/>
      <c r="G717" s="216"/>
      <c r="H717" s="216"/>
      <c r="I717" s="205"/>
      <c r="J717" s="453"/>
      <c r="K717" s="454"/>
      <c r="L717" s="454"/>
      <c r="M717" s="454"/>
      <c r="N717" s="455"/>
    </row>
    <row r="718" spans="1:14">
      <c r="B718" s="468"/>
      <c r="C718" s="153"/>
      <c r="D718" s="291"/>
      <c r="E718" s="216"/>
      <c r="F718" s="216"/>
      <c r="G718" s="216"/>
      <c r="H718" s="216"/>
      <c r="I718" s="205"/>
      <c r="J718" s="453"/>
      <c r="K718" s="454"/>
      <c r="L718" s="454"/>
      <c r="M718" s="454"/>
      <c r="N718" s="455"/>
    </row>
    <row r="719" spans="1:14">
      <c r="B719" s="468"/>
      <c r="C719" s="153"/>
      <c r="D719" s="291"/>
      <c r="E719" s="216"/>
      <c r="F719" s="216"/>
      <c r="G719" s="216"/>
      <c r="H719" s="216"/>
      <c r="I719" s="205"/>
      <c r="J719" s="453"/>
      <c r="K719" s="454"/>
      <c r="L719" s="454"/>
      <c r="M719" s="454"/>
      <c r="N719" s="455"/>
    </row>
    <row r="720" spans="1:14">
      <c r="B720" s="468"/>
      <c r="C720" s="153"/>
      <c r="D720" s="291"/>
      <c r="E720" s="216"/>
      <c r="F720" s="216"/>
      <c r="G720" s="216"/>
      <c r="H720" s="216"/>
      <c r="I720" s="205"/>
      <c r="J720" s="453"/>
      <c r="K720" s="454"/>
      <c r="L720" s="454"/>
      <c r="M720" s="454"/>
      <c r="N720" s="455"/>
    </row>
    <row r="721" spans="1:14">
      <c r="B721" s="468"/>
      <c r="C721" s="153"/>
      <c r="D721" s="291"/>
      <c r="E721" s="216"/>
      <c r="F721" s="216"/>
      <c r="G721" s="216"/>
      <c r="H721" s="216"/>
      <c r="I721" s="205"/>
      <c r="J721" s="453"/>
      <c r="K721" s="454"/>
      <c r="L721" s="454"/>
      <c r="M721" s="454"/>
      <c r="N721" s="455"/>
    </row>
    <row r="722" spans="1:14">
      <c r="B722" s="468"/>
      <c r="C722" s="153"/>
      <c r="D722" s="291"/>
      <c r="E722" s="216"/>
      <c r="F722" s="216"/>
      <c r="G722" s="216"/>
      <c r="H722" s="216"/>
      <c r="I722" s="205"/>
      <c r="J722" s="453"/>
      <c r="K722" s="454"/>
      <c r="L722" s="454"/>
      <c r="M722" s="454"/>
      <c r="N722" s="455"/>
    </row>
    <row r="723" spans="1:14">
      <c r="B723" s="468"/>
      <c r="C723" s="153"/>
      <c r="D723" s="291"/>
      <c r="E723" s="216"/>
      <c r="F723" s="216"/>
      <c r="G723" s="216"/>
      <c r="H723" s="216"/>
      <c r="I723" s="205"/>
      <c r="J723" s="453"/>
      <c r="K723" s="454"/>
      <c r="L723" s="454"/>
      <c r="M723" s="454"/>
      <c r="N723" s="455"/>
    </row>
    <row r="724" spans="1:14">
      <c r="B724" s="468"/>
      <c r="C724" s="153"/>
      <c r="D724" s="291"/>
      <c r="E724" s="216"/>
      <c r="F724" s="216"/>
      <c r="G724" s="216"/>
      <c r="H724" s="216"/>
      <c r="I724" s="205"/>
      <c r="J724" s="453"/>
      <c r="K724" s="454"/>
      <c r="L724" s="454"/>
      <c r="M724" s="454"/>
      <c r="N724" s="455"/>
    </row>
    <row r="725" spans="1:14">
      <c r="B725" s="468"/>
      <c r="C725" s="153"/>
      <c r="D725" s="291"/>
      <c r="E725" s="216"/>
      <c r="F725" s="216"/>
      <c r="G725" s="216"/>
      <c r="H725" s="216"/>
      <c r="I725" s="205"/>
      <c r="J725" s="453"/>
      <c r="K725" s="454"/>
      <c r="L725" s="454"/>
      <c r="M725" s="454"/>
      <c r="N725" s="455"/>
    </row>
    <row r="726" spans="1:14">
      <c r="B726" s="468"/>
      <c r="C726" s="153"/>
      <c r="D726" s="291"/>
      <c r="E726" s="216"/>
      <c r="F726" s="216"/>
      <c r="G726" s="216"/>
      <c r="H726" s="216"/>
      <c r="I726" s="205"/>
      <c r="J726" s="453"/>
      <c r="K726" s="454"/>
      <c r="L726" s="454"/>
      <c r="M726" s="454"/>
      <c r="N726" s="455"/>
    </row>
    <row r="727" spans="1:14">
      <c r="B727" s="468"/>
      <c r="C727" s="153"/>
      <c r="D727" s="291"/>
      <c r="E727" s="216"/>
      <c r="F727" s="216"/>
      <c r="G727" s="216"/>
      <c r="H727" s="216"/>
      <c r="I727" s="205"/>
      <c r="J727" s="453"/>
      <c r="K727" s="454"/>
      <c r="L727" s="454"/>
      <c r="M727" s="454"/>
      <c r="N727" s="455"/>
    </row>
    <row r="728" spans="1:14">
      <c r="B728" s="468"/>
      <c r="C728" s="153"/>
      <c r="D728" s="291"/>
      <c r="E728" s="216"/>
      <c r="F728" s="216"/>
      <c r="G728" s="216"/>
      <c r="H728" s="216"/>
      <c r="I728" s="205"/>
      <c r="J728" s="453"/>
      <c r="K728" s="454"/>
      <c r="L728" s="454"/>
      <c r="M728" s="454"/>
      <c r="N728" s="455"/>
    </row>
    <row r="729" spans="1:14">
      <c r="B729" s="469"/>
      <c r="C729" s="153"/>
      <c r="D729" s="293"/>
      <c r="E729" s="184"/>
      <c r="F729" s="185"/>
      <c r="G729" s="185"/>
      <c r="H729" s="185"/>
      <c r="I729" s="205"/>
      <c r="J729" s="456"/>
      <c r="K729" s="457"/>
      <c r="L729" s="457"/>
      <c r="M729" s="457"/>
      <c r="N729" s="458"/>
    </row>
    <row r="730" spans="1:14">
      <c r="B730" s="160"/>
      <c r="C730" s="153"/>
      <c r="D730" s="161"/>
      <c r="E730" s="162"/>
      <c r="F730" s="162"/>
      <c r="G730" s="162"/>
      <c r="H730" s="162"/>
      <c r="I730" s="205"/>
      <c r="J730" s="205"/>
      <c r="K730" s="205"/>
      <c r="L730" s="205"/>
      <c r="M730" s="205"/>
      <c r="N730" s="205"/>
    </row>
    <row r="731" spans="1:14">
      <c r="B731" s="160"/>
      <c r="C731" s="153"/>
      <c r="D731" s="161"/>
      <c r="E731" s="162"/>
      <c r="F731" s="162"/>
      <c r="G731" s="162"/>
      <c r="H731" s="162"/>
      <c r="I731" s="205"/>
      <c r="J731" s="205"/>
      <c r="K731" s="205"/>
      <c r="L731" s="205"/>
      <c r="M731" s="205"/>
      <c r="N731" s="205"/>
    </row>
    <row r="732" spans="1:14" ht="12.75" customHeight="1">
      <c r="A732" s="448" t="s">
        <v>98</v>
      </c>
      <c r="B732" s="459" t="s">
        <v>99</v>
      </c>
      <c r="C732" s="232"/>
      <c r="D732" s="459" t="s">
        <v>32</v>
      </c>
      <c r="E732" s="448" t="s">
        <v>303</v>
      </c>
      <c r="F732" s="448" t="s">
        <v>304</v>
      </c>
      <c r="G732" s="463" t="s">
        <v>305</v>
      </c>
      <c r="H732" s="448" t="s">
        <v>306</v>
      </c>
      <c r="I732" s="206"/>
      <c r="J732" s="448" t="s">
        <v>33</v>
      </c>
      <c r="K732" s="448"/>
      <c r="L732" s="448"/>
      <c r="M732" s="448"/>
      <c r="N732" s="448"/>
    </row>
    <row r="733" spans="1:14">
      <c r="A733" s="449"/>
      <c r="B733" s="460"/>
      <c r="C733" s="232"/>
      <c r="D733" s="460"/>
      <c r="E733" s="449"/>
      <c r="F733" s="449"/>
      <c r="G733" s="464"/>
      <c r="H733" s="449"/>
      <c r="I733" s="207"/>
      <c r="J733" s="449"/>
      <c r="K733" s="449"/>
      <c r="L733" s="449"/>
      <c r="M733" s="449"/>
      <c r="N733" s="449"/>
    </row>
    <row r="734" spans="1:14" ht="12.75" customHeight="1">
      <c r="B734" s="467"/>
      <c r="C734" s="183"/>
      <c r="D734" s="291"/>
      <c r="E734" s="216"/>
      <c r="F734" s="216"/>
      <c r="G734" s="216"/>
      <c r="H734" s="216"/>
      <c r="I734" s="204"/>
      <c r="J734" s="450"/>
      <c r="K734" s="451"/>
      <c r="L734" s="451"/>
      <c r="M734" s="451"/>
      <c r="N734" s="452"/>
    </row>
    <row r="735" spans="1:14">
      <c r="A735" s="163"/>
      <c r="B735" s="468"/>
      <c r="C735" s="153"/>
      <c r="D735" s="291"/>
      <c r="E735" s="216"/>
      <c r="F735" s="216"/>
      <c r="G735" s="216"/>
      <c r="H735" s="216"/>
      <c r="I735" s="205"/>
      <c r="J735" s="453"/>
      <c r="K735" s="454"/>
      <c r="L735" s="454"/>
      <c r="M735" s="454"/>
      <c r="N735" s="455"/>
    </row>
    <row r="736" spans="1:14">
      <c r="B736" s="468"/>
      <c r="C736" s="153"/>
      <c r="D736" s="291"/>
      <c r="E736" s="216"/>
      <c r="F736" s="216"/>
      <c r="G736" s="216"/>
      <c r="H736" s="216"/>
      <c r="I736" s="205"/>
      <c r="J736" s="453"/>
      <c r="K736" s="454"/>
      <c r="L736" s="454"/>
      <c r="M736" s="454"/>
      <c r="N736" s="455"/>
    </row>
    <row r="737" spans="2:14">
      <c r="B737" s="468"/>
      <c r="C737" s="153"/>
      <c r="D737" s="291"/>
      <c r="E737" s="216"/>
      <c r="F737" s="216"/>
      <c r="G737" s="216"/>
      <c r="H737" s="216"/>
      <c r="I737" s="205"/>
      <c r="J737" s="453"/>
      <c r="K737" s="454"/>
      <c r="L737" s="454"/>
      <c r="M737" s="454"/>
      <c r="N737" s="455"/>
    </row>
    <row r="738" spans="2:14">
      <c r="B738" s="468"/>
      <c r="C738" s="153"/>
      <c r="D738" s="291"/>
      <c r="E738" s="216"/>
      <c r="F738" s="216"/>
      <c r="G738" s="216"/>
      <c r="H738" s="216"/>
      <c r="I738" s="205"/>
      <c r="J738" s="453"/>
      <c r="K738" s="454"/>
      <c r="L738" s="454"/>
      <c r="M738" s="454"/>
      <c r="N738" s="455"/>
    </row>
    <row r="739" spans="2:14">
      <c r="B739" s="468"/>
      <c r="C739" s="153"/>
      <c r="D739" s="291"/>
      <c r="E739" s="216"/>
      <c r="F739" s="216"/>
      <c r="G739" s="216"/>
      <c r="H739" s="216"/>
      <c r="I739" s="205"/>
      <c r="J739" s="453"/>
      <c r="K739" s="454"/>
      <c r="L739" s="454"/>
      <c r="M739" s="454"/>
      <c r="N739" s="455"/>
    </row>
    <row r="740" spans="2:14">
      <c r="B740" s="468"/>
      <c r="C740" s="153"/>
      <c r="D740" s="291"/>
      <c r="E740" s="216"/>
      <c r="F740" s="216"/>
      <c r="G740" s="216"/>
      <c r="H740" s="216"/>
      <c r="I740" s="205"/>
      <c r="J740" s="453"/>
      <c r="K740" s="454"/>
      <c r="L740" s="454"/>
      <c r="M740" s="454"/>
      <c r="N740" s="455"/>
    </row>
    <row r="741" spans="2:14">
      <c r="B741" s="468"/>
      <c r="C741" s="153"/>
      <c r="D741" s="291"/>
      <c r="E741" s="216"/>
      <c r="F741" s="216"/>
      <c r="G741" s="216"/>
      <c r="H741" s="216"/>
      <c r="I741" s="205"/>
      <c r="J741" s="453"/>
      <c r="K741" s="454"/>
      <c r="L741" s="454"/>
      <c r="M741" s="454"/>
      <c r="N741" s="455"/>
    </row>
    <row r="742" spans="2:14">
      <c r="B742" s="468"/>
      <c r="C742" s="153"/>
      <c r="D742" s="291"/>
      <c r="E742" s="216"/>
      <c r="F742" s="216"/>
      <c r="G742" s="216"/>
      <c r="H742" s="216"/>
      <c r="I742" s="205"/>
      <c r="J742" s="453"/>
      <c r="K742" s="454"/>
      <c r="L742" s="454"/>
      <c r="M742" s="454"/>
      <c r="N742" s="455"/>
    </row>
    <row r="743" spans="2:14">
      <c r="B743" s="468"/>
      <c r="C743" s="153"/>
      <c r="D743" s="291"/>
      <c r="E743" s="216"/>
      <c r="F743" s="216"/>
      <c r="G743" s="216"/>
      <c r="H743" s="216"/>
      <c r="I743" s="205"/>
      <c r="J743" s="453"/>
      <c r="K743" s="454"/>
      <c r="L743" s="454"/>
      <c r="M743" s="454"/>
      <c r="N743" s="455"/>
    </row>
    <row r="744" spans="2:14">
      <c r="B744" s="468"/>
      <c r="C744" s="153"/>
      <c r="D744" s="291"/>
      <c r="E744" s="216"/>
      <c r="F744" s="216"/>
      <c r="G744" s="216"/>
      <c r="H744" s="216"/>
      <c r="I744" s="205"/>
      <c r="J744" s="453"/>
      <c r="K744" s="454"/>
      <c r="L744" s="454"/>
      <c r="M744" s="454"/>
      <c r="N744" s="455"/>
    </row>
    <row r="745" spans="2:14">
      <c r="B745" s="468"/>
      <c r="C745" s="153"/>
      <c r="D745" s="291"/>
      <c r="E745" s="216"/>
      <c r="F745" s="216"/>
      <c r="G745" s="216"/>
      <c r="H745" s="216"/>
      <c r="I745" s="205"/>
      <c r="J745" s="453"/>
      <c r="K745" s="454"/>
      <c r="L745" s="454"/>
      <c r="M745" s="454"/>
      <c r="N745" s="455"/>
    </row>
    <row r="746" spans="2:14">
      <c r="B746" s="468"/>
      <c r="C746" s="153"/>
      <c r="D746" s="291"/>
      <c r="E746" s="216"/>
      <c r="F746" s="216"/>
      <c r="G746" s="216"/>
      <c r="H746" s="216"/>
      <c r="I746" s="205"/>
      <c r="J746" s="453"/>
      <c r="K746" s="454"/>
      <c r="L746" s="454"/>
      <c r="M746" s="454"/>
      <c r="N746" s="455"/>
    </row>
    <row r="747" spans="2:14">
      <c r="B747" s="468"/>
      <c r="C747" s="153"/>
      <c r="D747" s="291"/>
      <c r="E747" s="216"/>
      <c r="F747" s="216"/>
      <c r="G747" s="216"/>
      <c r="H747" s="216"/>
      <c r="I747" s="205"/>
      <c r="J747" s="453"/>
      <c r="K747" s="454"/>
      <c r="L747" s="454"/>
      <c r="M747" s="454"/>
      <c r="N747" s="455"/>
    </row>
    <row r="748" spans="2:14">
      <c r="B748" s="468"/>
      <c r="C748" s="153"/>
      <c r="D748" s="291"/>
      <c r="E748" s="216"/>
      <c r="F748" s="216"/>
      <c r="G748" s="216"/>
      <c r="H748" s="216"/>
      <c r="I748" s="205"/>
      <c r="J748" s="453"/>
      <c r="K748" s="454"/>
      <c r="L748" s="454"/>
      <c r="M748" s="454"/>
      <c r="N748" s="455"/>
    </row>
    <row r="749" spans="2:14">
      <c r="B749" s="468"/>
      <c r="C749" s="153"/>
      <c r="D749" s="291"/>
      <c r="E749" s="216"/>
      <c r="F749" s="216"/>
      <c r="G749" s="216"/>
      <c r="H749" s="216"/>
      <c r="I749" s="205"/>
      <c r="J749" s="453"/>
      <c r="K749" s="454"/>
      <c r="L749" s="454"/>
      <c r="M749" s="454"/>
      <c r="N749" s="455"/>
    </row>
    <row r="750" spans="2:14">
      <c r="B750" s="468"/>
      <c r="C750" s="153"/>
      <c r="D750" s="291"/>
      <c r="E750" s="216"/>
      <c r="F750" s="216"/>
      <c r="G750" s="216"/>
      <c r="H750" s="216"/>
      <c r="I750" s="205"/>
      <c r="J750" s="453"/>
      <c r="K750" s="454"/>
      <c r="L750" s="454"/>
      <c r="M750" s="454"/>
      <c r="N750" s="455"/>
    </row>
    <row r="751" spans="2:14">
      <c r="B751" s="468"/>
      <c r="C751" s="153"/>
      <c r="D751" s="291"/>
      <c r="E751" s="216"/>
      <c r="F751" s="216"/>
      <c r="G751" s="216"/>
      <c r="H751" s="216"/>
      <c r="I751" s="205"/>
      <c r="J751" s="453"/>
      <c r="K751" s="454"/>
      <c r="L751" s="454"/>
      <c r="M751" s="454"/>
      <c r="N751" s="455"/>
    </row>
    <row r="752" spans="2:14">
      <c r="B752" s="468"/>
      <c r="C752" s="153"/>
      <c r="D752" s="291"/>
      <c r="E752" s="216"/>
      <c r="F752" s="216"/>
      <c r="G752" s="216"/>
      <c r="H752" s="216"/>
      <c r="I752" s="205"/>
      <c r="J752" s="453"/>
      <c r="K752" s="454"/>
      <c r="L752" s="454"/>
      <c r="M752" s="454"/>
      <c r="N752" s="455"/>
    </row>
    <row r="753" spans="1:14">
      <c r="B753" s="468"/>
      <c r="C753" s="153"/>
      <c r="D753" s="291"/>
      <c r="E753" s="216"/>
      <c r="F753" s="216"/>
      <c r="G753" s="216"/>
      <c r="H753" s="216"/>
      <c r="I753" s="205"/>
      <c r="J753" s="453"/>
      <c r="K753" s="454"/>
      <c r="L753" s="454"/>
      <c r="M753" s="454"/>
      <c r="N753" s="455"/>
    </row>
    <row r="754" spans="1:14">
      <c r="B754" s="469"/>
      <c r="C754" s="153"/>
      <c r="D754" s="293"/>
      <c r="E754" s="184"/>
      <c r="F754" s="185"/>
      <c r="G754" s="185"/>
      <c r="H754" s="185"/>
      <c r="I754" s="205"/>
      <c r="J754" s="456"/>
      <c r="K754" s="457"/>
      <c r="L754" s="457"/>
      <c r="M754" s="457"/>
      <c r="N754" s="458"/>
    </row>
    <row r="755" spans="1:14">
      <c r="B755" s="160"/>
      <c r="C755" s="153"/>
      <c r="D755" s="161"/>
      <c r="E755" s="162"/>
      <c r="F755" s="162"/>
      <c r="G755" s="162"/>
      <c r="H755" s="162"/>
      <c r="I755" s="205"/>
      <c r="J755" s="205"/>
      <c r="K755" s="205"/>
      <c r="L755" s="205"/>
      <c r="M755" s="205"/>
      <c r="N755" s="205"/>
    </row>
    <row r="756" spans="1:14">
      <c r="B756" s="160"/>
      <c r="C756" s="153"/>
      <c r="D756" s="161"/>
      <c r="E756" s="162"/>
      <c r="F756" s="162"/>
      <c r="G756" s="162"/>
      <c r="H756" s="162"/>
      <c r="I756" s="205"/>
      <c r="J756" s="205"/>
      <c r="K756" s="205"/>
      <c r="L756" s="205"/>
      <c r="M756" s="205"/>
      <c r="N756" s="205"/>
    </row>
    <row r="757" spans="1:14" ht="12.75" customHeight="1">
      <c r="A757" s="448" t="s">
        <v>98</v>
      </c>
      <c r="B757" s="459" t="s">
        <v>99</v>
      </c>
      <c r="C757" s="232"/>
      <c r="D757" s="459" t="s">
        <v>32</v>
      </c>
      <c r="E757" s="448" t="s">
        <v>303</v>
      </c>
      <c r="F757" s="448" t="s">
        <v>304</v>
      </c>
      <c r="G757" s="463" t="s">
        <v>305</v>
      </c>
      <c r="H757" s="448" t="s">
        <v>306</v>
      </c>
      <c r="I757" s="206"/>
      <c r="J757" s="448" t="s">
        <v>33</v>
      </c>
      <c r="K757" s="448"/>
      <c r="L757" s="448"/>
      <c r="M757" s="448"/>
      <c r="N757" s="448"/>
    </row>
    <row r="758" spans="1:14">
      <c r="A758" s="449"/>
      <c r="B758" s="460"/>
      <c r="C758" s="232"/>
      <c r="D758" s="460"/>
      <c r="E758" s="449"/>
      <c r="F758" s="449"/>
      <c r="G758" s="464"/>
      <c r="H758" s="449"/>
      <c r="I758" s="207"/>
      <c r="J758" s="449"/>
      <c r="K758" s="449"/>
      <c r="L758" s="449"/>
      <c r="M758" s="449"/>
      <c r="N758" s="449"/>
    </row>
    <row r="759" spans="1:14" ht="12.75" customHeight="1">
      <c r="B759" s="467"/>
      <c r="C759" s="183"/>
      <c r="D759" s="291"/>
      <c r="E759" s="216"/>
      <c r="F759" s="216"/>
      <c r="G759" s="216"/>
      <c r="H759" s="216"/>
      <c r="I759" s="204"/>
      <c r="J759" s="450"/>
      <c r="K759" s="451"/>
      <c r="L759" s="451"/>
      <c r="M759" s="451"/>
      <c r="N759" s="452"/>
    </row>
    <row r="760" spans="1:14">
      <c r="B760" s="468"/>
      <c r="C760" s="153"/>
      <c r="D760" s="291"/>
      <c r="E760" s="216"/>
      <c r="F760" s="216"/>
      <c r="G760" s="216"/>
      <c r="H760" s="216"/>
      <c r="I760" s="205"/>
      <c r="J760" s="453"/>
      <c r="K760" s="454"/>
      <c r="L760" s="454"/>
      <c r="M760" s="454"/>
      <c r="N760" s="455"/>
    </row>
    <row r="761" spans="1:14">
      <c r="B761" s="468"/>
      <c r="C761" s="153"/>
      <c r="D761" s="291"/>
      <c r="E761" s="216"/>
      <c r="F761" s="216"/>
      <c r="G761" s="216"/>
      <c r="H761" s="216"/>
      <c r="I761" s="205"/>
      <c r="J761" s="453"/>
      <c r="K761" s="454"/>
      <c r="L761" s="454"/>
      <c r="M761" s="454"/>
      <c r="N761" s="455"/>
    </row>
    <row r="762" spans="1:14">
      <c r="B762" s="468"/>
      <c r="C762" s="153"/>
      <c r="D762" s="291"/>
      <c r="E762" s="216"/>
      <c r="F762" s="216"/>
      <c r="G762" s="216"/>
      <c r="H762" s="216"/>
      <c r="I762" s="205"/>
      <c r="J762" s="453"/>
      <c r="K762" s="454"/>
      <c r="L762" s="454"/>
      <c r="M762" s="454"/>
      <c r="N762" s="455"/>
    </row>
    <row r="763" spans="1:14">
      <c r="B763" s="468"/>
      <c r="C763" s="153"/>
      <c r="D763" s="291"/>
      <c r="E763" s="216"/>
      <c r="F763" s="216"/>
      <c r="G763" s="216"/>
      <c r="H763" s="216"/>
      <c r="I763" s="205"/>
      <c r="J763" s="453"/>
      <c r="K763" s="454"/>
      <c r="L763" s="454"/>
      <c r="M763" s="454"/>
      <c r="N763" s="455"/>
    </row>
    <row r="764" spans="1:14">
      <c r="B764" s="468"/>
      <c r="C764" s="153"/>
      <c r="D764" s="291"/>
      <c r="E764" s="216"/>
      <c r="F764" s="216"/>
      <c r="G764" s="216"/>
      <c r="H764" s="216"/>
      <c r="I764" s="205"/>
      <c r="J764" s="453"/>
      <c r="K764" s="454"/>
      <c r="L764" s="454"/>
      <c r="M764" s="454"/>
      <c r="N764" s="455"/>
    </row>
    <row r="765" spans="1:14">
      <c r="B765" s="468"/>
      <c r="C765" s="153"/>
      <c r="D765" s="291"/>
      <c r="E765" s="216"/>
      <c r="F765" s="216"/>
      <c r="G765" s="216"/>
      <c r="H765" s="216"/>
      <c r="I765" s="205"/>
      <c r="J765" s="453"/>
      <c r="K765" s="454"/>
      <c r="L765" s="454"/>
      <c r="M765" s="454"/>
      <c r="N765" s="455"/>
    </row>
    <row r="766" spans="1:14">
      <c r="B766" s="468"/>
      <c r="C766" s="153"/>
      <c r="D766" s="291"/>
      <c r="E766" s="216"/>
      <c r="F766" s="216"/>
      <c r="G766" s="216"/>
      <c r="H766" s="216"/>
      <c r="I766" s="205"/>
      <c r="J766" s="453"/>
      <c r="K766" s="454"/>
      <c r="L766" s="454"/>
      <c r="M766" s="454"/>
      <c r="N766" s="455"/>
    </row>
    <row r="767" spans="1:14">
      <c r="B767" s="468"/>
      <c r="C767" s="153"/>
      <c r="D767" s="291"/>
      <c r="E767" s="216"/>
      <c r="F767" s="216"/>
      <c r="G767" s="216"/>
      <c r="H767" s="216"/>
      <c r="I767" s="205"/>
      <c r="J767" s="453"/>
      <c r="K767" s="454"/>
      <c r="L767" s="454"/>
      <c r="M767" s="454"/>
      <c r="N767" s="455"/>
    </row>
    <row r="768" spans="1:14">
      <c r="B768" s="468"/>
      <c r="C768" s="153"/>
      <c r="D768" s="291"/>
      <c r="E768" s="216"/>
      <c r="F768" s="216"/>
      <c r="G768" s="216"/>
      <c r="H768" s="216"/>
      <c r="I768" s="205"/>
      <c r="J768" s="453"/>
      <c r="K768" s="454"/>
      <c r="L768" s="454"/>
      <c r="M768" s="454"/>
      <c r="N768" s="455"/>
    </row>
    <row r="769" spans="1:14">
      <c r="B769" s="468"/>
      <c r="C769" s="153"/>
      <c r="D769" s="291"/>
      <c r="E769" s="184"/>
      <c r="F769" s="216"/>
      <c r="G769" s="216"/>
      <c r="H769" s="216"/>
      <c r="I769" s="205"/>
      <c r="J769" s="453"/>
      <c r="K769" s="454"/>
      <c r="L769" s="454"/>
      <c r="M769" s="454"/>
      <c r="N769" s="455"/>
    </row>
    <row r="770" spans="1:14">
      <c r="B770" s="468"/>
      <c r="C770" s="153"/>
      <c r="D770" s="291"/>
      <c r="E770" s="184"/>
      <c r="F770" s="216"/>
      <c r="G770" s="216"/>
      <c r="H770" s="216"/>
      <c r="I770" s="205"/>
      <c r="J770" s="453"/>
      <c r="K770" s="454"/>
      <c r="L770" s="454"/>
      <c r="M770" s="454"/>
      <c r="N770" s="455"/>
    </row>
    <row r="771" spans="1:14">
      <c r="B771" s="468"/>
      <c r="C771" s="153"/>
      <c r="D771" s="291"/>
      <c r="E771" s="216"/>
      <c r="F771" s="216"/>
      <c r="G771" s="216"/>
      <c r="H771" s="216"/>
      <c r="I771" s="205"/>
      <c r="J771" s="453"/>
      <c r="K771" s="454"/>
      <c r="L771" s="454"/>
      <c r="M771" s="454"/>
      <c r="N771" s="455"/>
    </row>
    <row r="772" spans="1:14">
      <c r="B772" s="468"/>
      <c r="C772" s="153"/>
      <c r="D772" s="291"/>
      <c r="E772" s="216"/>
      <c r="F772" s="216"/>
      <c r="G772" s="216"/>
      <c r="H772" s="216"/>
      <c r="I772" s="205"/>
      <c r="J772" s="453"/>
      <c r="K772" s="454"/>
      <c r="L772" s="454"/>
      <c r="M772" s="454"/>
      <c r="N772" s="455"/>
    </row>
    <row r="773" spans="1:14">
      <c r="B773" s="468"/>
      <c r="C773" s="153"/>
      <c r="D773" s="291"/>
      <c r="E773" s="216"/>
      <c r="F773" s="216"/>
      <c r="G773" s="216"/>
      <c r="H773" s="216"/>
      <c r="I773" s="205"/>
      <c r="J773" s="453"/>
      <c r="K773" s="454"/>
      <c r="L773" s="454"/>
      <c r="M773" s="454"/>
      <c r="N773" s="455"/>
    </row>
    <row r="774" spans="1:14">
      <c r="B774" s="468"/>
      <c r="C774" s="153"/>
      <c r="D774" s="291"/>
      <c r="E774" s="216"/>
      <c r="F774" s="216"/>
      <c r="G774" s="216"/>
      <c r="H774" s="216"/>
      <c r="I774" s="205"/>
      <c r="J774" s="453"/>
      <c r="K774" s="454"/>
      <c r="L774" s="454"/>
      <c r="M774" s="454"/>
      <c r="N774" s="455"/>
    </row>
    <row r="775" spans="1:14">
      <c r="B775" s="468"/>
      <c r="C775" s="153"/>
      <c r="D775" s="291"/>
      <c r="E775" s="216"/>
      <c r="F775" s="216"/>
      <c r="G775" s="216"/>
      <c r="H775" s="216"/>
      <c r="I775" s="205"/>
      <c r="J775" s="453"/>
      <c r="K775" s="454"/>
      <c r="L775" s="454"/>
      <c r="M775" s="454"/>
      <c r="N775" s="455"/>
    </row>
    <row r="776" spans="1:14">
      <c r="B776" s="468"/>
      <c r="C776" s="153"/>
      <c r="D776" s="291"/>
      <c r="E776" s="216"/>
      <c r="F776" s="216"/>
      <c r="G776" s="216"/>
      <c r="H776" s="216"/>
      <c r="I776" s="205"/>
      <c r="J776" s="453"/>
      <c r="K776" s="454"/>
      <c r="L776" s="454"/>
      <c r="M776" s="454"/>
      <c r="N776" s="455"/>
    </row>
    <row r="777" spans="1:14">
      <c r="B777" s="468"/>
      <c r="C777" s="153"/>
      <c r="D777" s="291"/>
      <c r="E777" s="216"/>
      <c r="F777" s="216"/>
      <c r="G777" s="216"/>
      <c r="H777" s="216"/>
      <c r="I777" s="205"/>
      <c r="J777" s="453"/>
      <c r="K777" s="454"/>
      <c r="L777" s="454"/>
      <c r="M777" s="454"/>
      <c r="N777" s="455"/>
    </row>
    <row r="778" spans="1:14">
      <c r="B778" s="468"/>
      <c r="C778" s="153"/>
      <c r="D778" s="291"/>
      <c r="E778" s="216"/>
      <c r="F778" s="216"/>
      <c r="G778" s="216"/>
      <c r="H778" s="216"/>
      <c r="I778" s="205"/>
      <c r="J778" s="453"/>
      <c r="K778" s="454"/>
      <c r="L778" s="454"/>
      <c r="M778" s="454"/>
      <c r="N778" s="455"/>
    </row>
    <row r="779" spans="1:14">
      <c r="B779" s="469"/>
      <c r="C779" s="153"/>
      <c r="D779" s="293"/>
      <c r="E779" s="184"/>
      <c r="F779" s="185"/>
      <c r="G779" s="185"/>
      <c r="H779" s="185"/>
      <c r="I779" s="205"/>
      <c r="J779" s="456"/>
      <c r="K779" s="457"/>
      <c r="L779" s="457"/>
      <c r="M779" s="457"/>
      <c r="N779" s="458"/>
    </row>
    <row r="780" spans="1:14">
      <c r="B780" s="160"/>
      <c r="C780" s="153"/>
      <c r="D780" s="161"/>
      <c r="E780" s="162"/>
      <c r="F780" s="162"/>
      <c r="G780" s="162"/>
      <c r="H780" s="162"/>
      <c r="I780" s="205"/>
      <c r="J780" s="205"/>
      <c r="K780" s="205"/>
      <c r="L780" s="205"/>
      <c r="M780" s="205"/>
      <c r="N780" s="205"/>
    </row>
    <row r="781" spans="1:14">
      <c r="B781" s="160"/>
      <c r="C781" s="153"/>
      <c r="D781" s="161"/>
      <c r="E781" s="162"/>
      <c r="F781" s="162"/>
      <c r="G781" s="162"/>
      <c r="H781" s="162"/>
      <c r="I781" s="205"/>
      <c r="J781" s="205"/>
      <c r="K781" s="205"/>
      <c r="L781" s="205"/>
      <c r="M781" s="205"/>
      <c r="N781" s="205"/>
    </row>
    <row r="782" spans="1:14" ht="12.75" customHeight="1">
      <c r="A782" s="448" t="s">
        <v>98</v>
      </c>
      <c r="B782" s="459" t="s">
        <v>99</v>
      </c>
      <c r="C782" s="232"/>
      <c r="D782" s="459" t="s">
        <v>32</v>
      </c>
      <c r="E782" s="448" t="s">
        <v>303</v>
      </c>
      <c r="F782" s="448" t="s">
        <v>304</v>
      </c>
      <c r="G782" s="463" t="s">
        <v>305</v>
      </c>
      <c r="H782" s="448" t="s">
        <v>306</v>
      </c>
      <c r="I782" s="206"/>
      <c r="J782" s="448" t="s">
        <v>33</v>
      </c>
      <c r="K782" s="448"/>
      <c r="L782" s="448"/>
      <c r="M782" s="448"/>
      <c r="N782" s="448"/>
    </row>
    <row r="783" spans="1:14">
      <c r="A783" s="449"/>
      <c r="B783" s="460"/>
      <c r="C783" s="232"/>
      <c r="D783" s="460"/>
      <c r="E783" s="449"/>
      <c r="F783" s="449"/>
      <c r="G783" s="464"/>
      <c r="H783" s="449"/>
      <c r="I783" s="207"/>
      <c r="J783" s="449"/>
      <c r="K783" s="449"/>
      <c r="L783" s="449"/>
      <c r="M783" s="449"/>
      <c r="N783" s="449"/>
    </row>
    <row r="784" spans="1:14">
      <c r="A784" s="186"/>
      <c r="B784" s="467"/>
      <c r="C784" s="183"/>
      <c r="D784" s="473"/>
      <c r="E784" s="475"/>
      <c r="F784" s="475"/>
      <c r="G784" s="475"/>
      <c r="H784" s="475"/>
      <c r="I784" s="204"/>
      <c r="J784" s="450"/>
      <c r="K784" s="451"/>
      <c r="L784" s="451"/>
      <c r="M784" s="451"/>
      <c r="N784" s="452"/>
    </row>
    <row r="785" spans="2:14">
      <c r="B785" s="468"/>
      <c r="C785" s="153"/>
      <c r="D785" s="474"/>
      <c r="E785" s="476"/>
      <c r="F785" s="476"/>
      <c r="G785" s="476"/>
      <c r="H785" s="476"/>
      <c r="I785" s="205"/>
      <c r="J785" s="453"/>
      <c r="K785" s="454"/>
      <c r="L785" s="454"/>
      <c r="M785" s="454"/>
      <c r="N785" s="455"/>
    </row>
    <row r="786" spans="2:14">
      <c r="B786" s="468"/>
      <c r="C786" s="153"/>
      <c r="D786" s="291"/>
      <c r="E786" s="216"/>
      <c r="F786" s="216"/>
      <c r="G786" s="216"/>
      <c r="H786" s="216"/>
      <c r="I786" s="205"/>
      <c r="J786" s="453"/>
      <c r="K786" s="454"/>
      <c r="L786" s="454"/>
      <c r="M786" s="454"/>
      <c r="N786" s="455"/>
    </row>
    <row r="787" spans="2:14">
      <c r="B787" s="468"/>
      <c r="C787" s="153"/>
      <c r="D787" s="291"/>
      <c r="E787" s="216"/>
      <c r="F787" s="216"/>
      <c r="G787" s="216"/>
      <c r="H787" s="216"/>
      <c r="I787" s="205"/>
      <c r="J787" s="453"/>
      <c r="K787" s="454"/>
      <c r="L787" s="454"/>
      <c r="M787" s="454"/>
      <c r="N787" s="455"/>
    </row>
    <row r="788" spans="2:14">
      <c r="B788" s="468"/>
      <c r="C788" s="153"/>
      <c r="D788" s="291"/>
      <c r="E788" s="216"/>
      <c r="F788" s="216"/>
      <c r="G788" s="216"/>
      <c r="H788" s="216"/>
      <c r="I788" s="205"/>
      <c r="J788" s="453"/>
      <c r="K788" s="454"/>
      <c r="L788" s="454"/>
      <c r="M788" s="454"/>
      <c r="N788" s="455"/>
    </row>
    <row r="789" spans="2:14">
      <c r="B789" s="468"/>
      <c r="C789" s="153"/>
      <c r="D789" s="291"/>
      <c r="E789" s="216"/>
      <c r="F789" s="216"/>
      <c r="G789" s="216"/>
      <c r="H789" s="216"/>
      <c r="I789" s="205"/>
      <c r="J789" s="453"/>
      <c r="K789" s="454"/>
      <c r="L789" s="454"/>
      <c r="M789" s="454"/>
      <c r="N789" s="455"/>
    </row>
    <row r="790" spans="2:14">
      <c r="B790" s="468"/>
      <c r="C790" s="153"/>
      <c r="D790" s="291"/>
      <c r="E790" s="216"/>
      <c r="F790" s="216"/>
      <c r="G790" s="216"/>
      <c r="H790" s="216"/>
      <c r="I790" s="205"/>
      <c r="J790" s="453"/>
      <c r="K790" s="454"/>
      <c r="L790" s="454"/>
      <c r="M790" s="454"/>
      <c r="N790" s="455"/>
    </row>
    <row r="791" spans="2:14">
      <c r="B791" s="468"/>
      <c r="C791" s="153"/>
      <c r="D791" s="291"/>
      <c r="E791" s="216"/>
      <c r="F791" s="216"/>
      <c r="G791" s="216"/>
      <c r="H791" s="216"/>
      <c r="I791" s="205"/>
      <c r="J791" s="453"/>
      <c r="K791" s="454"/>
      <c r="L791" s="454"/>
      <c r="M791" s="454"/>
      <c r="N791" s="455"/>
    </row>
    <row r="792" spans="2:14">
      <c r="B792" s="468"/>
      <c r="C792" s="153"/>
      <c r="D792" s="291"/>
      <c r="E792" s="216"/>
      <c r="F792" s="216"/>
      <c r="G792" s="216"/>
      <c r="H792" s="216"/>
      <c r="I792" s="205"/>
      <c r="J792" s="453"/>
      <c r="K792" s="454"/>
      <c r="L792" s="454"/>
      <c r="M792" s="454"/>
      <c r="N792" s="455"/>
    </row>
    <row r="793" spans="2:14">
      <c r="B793" s="468"/>
      <c r="C793" s="153"/>
      <c r="D793" s="291"/>
      <c r="E793" s="216"/>
      <c r="F793" s="216"/>
      <c r="G793" s="216"/>
      <c r="H793" s="216"/>
      <c r="I793" s="205"/>
      <c r="J793" s="453"/>
      <c r="K793" s="454"/>
      <c r="L793" s="454"/>
      <c r="M793" s="454"/>
      <c r="N793" s="455"/>
    </row>
    <row r="794" spans="2:14">
      <c r="B794" s="468"/>
      <c r="C794" s="153"/>
      <c r="D794" s="291"/>
      <c r="E794" s="216"/>
      <c r="F794" s="216"/>
      <c r="G794" s="216"/>
      <c r="H794" s="216"/>
      <c r="I794" s="205"/>
      <c r="J794" s="453"/>
      <c r="K794" s="454"/>
      <c r="L794" s="454"/>
      <c r="M794" s="454"/>
      <c r="N794" s="455"/>
    </row>
    <row r="795" spans="2:14">
      <c r="B795" s="468"/>
      <c r="C795" s="153"/>
      <c r="D795" s="291"/>
      <c r="E795" s="216"/>
      <c r="F795" s="216"/>
      <c r="G795" s="216"/>
      <c r="H795" s="216"/>
      <c r="I795" s="205"/>
      <c r="J795" s="453"/>
      <c r="K795" s="454"/>
      <c r="L795" s="454"/>
      <c r="M795" s="454"/>
      <c r="N795" s="455"/>
    </row>
    <row r="796" spans="2:14">
      <c r="B796" s="468"/>
      <c r="C796" s="153"/>
      <c r="D796" s="291"/>
      <c r="E796" s="216"/>
      <c r="F796" s="216"/>
      <c r="G796" s="216"/>
      <c r="H796" s="216"/>
      <c r="I796" s="205"/>
      <c r="J796" s="453"/>
      <c r="K796" s="454"/>
      <c r="L796" s="454"/>
      <c r="M796" s="454"/>
      <c r="N796" s="455"/>
    </row>
    <row r="797" spans="2:14">
      <c r="B797" s="468"/>
      <c r="C797" s="153"/>
      <c r="D797" s="291"/>
      <c r="E797" s="216"/>
      <c r="F797" s="216"/>
      <c r="G797" s="216"/>
      <c r="H797" s="216"/>
      <c r="I797" s="205"/>
      <c r="J797" s="453"/>
      <c r="K797" s="454"/>
      <c r="L797" s="454"/>
      <c r="M797" s="454"/>
      <c r="N797" s="455"/>
    </row>
    <row r="798" spans="2:14">
      <c r="B798" s="468"/>
      <c r="C798" s="153"/>
      <c r="D798" s="291"/>
      <c r="E798" s="216"/>
      <c r="F798" s="216"/>
      <c r="G798" s="216"/>
      <c r="H798" s="216"/>
      <c r="I798" s="205"/>
      <c r="J798" s="453"/>
      <c r="K798" s="454"/>
      <c r="L798" s="454"/>
      <c r="M798" s="454"/>
      <c r="N798" s="455"/>
    </row>
    <row r="799" spans="2:14">
      <c r="B799" s="468"/>
      <c r="C799" s="153"/>
      <c r="D799" s="291"/>
      <c r="E799" s="216"/>
      <c r="F799" s="216"/>
      <c r="G799" s="216"/>
      <c r="H799" s="216"/>
      <c r="I799" s="205"/>
      <c r="J799" s="453"/>
      <c r="K799" s="454"/>
      <c r="L799" s="454"/>
      <c r="M799" s="454"/>
      <c r="N799" s="455"/>
    </row>
    <row r="800" spans="2:14">
      <c r="B800" s="468"/>
      <c r="C800" s="153"/>
      <c r="D800" s="291"/>
      <c r="E800" s="216"/>
      <c r="F800" s="216"/>
      <c r="G800" s="216"/>
      <c r="H800" s="216"/>
      <c r="I800" s="205"/>
      <c r="J800" s="453"/>
      <c r="K800" s="454"/>
      <c r="L800" s="454"/>
      <c r="M800" s="454"/>
      <c r="N800" s="455"/>
    </row>
    <row r="801" spans="1:14">
      <c r="B801" s="468"/>
      <c r="C801" s="153"/>
      <c r="D801" s="291"/>
      <c r="E801" s="216"/>
      <c r="F801" s="216"/>
      <c r="G801" s="216"/>
      <c r="H801" s="216"/>
      <c r="I801" s="205"/>
      <c r="J801" s="453"/>
      <c r="K801" s="454"/>
      <c r="L801" s="454"/>
      <c r="M801" s="454"/>
      <c r="N801" s="455"/>
    </row>
    <row r="802" spans="1:14">
      <c r="B802" s="468"/>
      <c r="C802" s="153"/>
      <c r="D802" s="291"/>
      <c r="E802" s="216"/>
      <c r="F802" s="216"/>
      <c r="G802" s="216"/>
      <c r="H802" s="216"/>
      <c r="I802" s="205"/>
      <c r="J802" s="453"/>
      <c r="K802" s="454"/>
      <c r="L802" s="454"/>
      <c r="M802" s="454"/>
      <c r="N802" s="455"/>
    </row>
    <row r="803" spans="1:14">
      <c r="B803" s="468"/>
      <c r="C803" s="153"/>
      <c r="D803" s="291"/>
      <c r="E803" s="216"/>
      <c r="F803" s="216"/>
      <c r="G803" s="216"/>
      <c r="H803" s="216"/>
      <c r="I803" s="205"/>
      <c r="J803" s="453"/>
      <c r="K803" s="454"/>
      <c r="L803" s="454"/>
      <c r="M803" s="454"/>
      <c r="N803" s="455"/>
    </row>
    <row r="804" spans="1:14">
      <c r="B804" s="469"/>
      <c r="C804" s="153"/>
      <c r="D804" s="293"/>
      <c r="E804" s="184"/>
      <c r="F804" s="185"/>
      <c r="G804" s="185"/>
      <c r="H804" s="185"/>
      <c r="I804" s="205"/>
      <c r="J804" s="456"/>
      <c r="K804" s="457"/>
      <c r="L804" s="457"/>
      <c r="M804" s="457"/>
      <c r="N804" s="458"/>
    </row>
    <row r="805" spans="1:14">
      <c r="B805" s="160"/>
      <c r="C805" s="153"/>
      <c r="D805" s="161"/>
      <c r="E805" s="162"/>
      <c r="F805" s="162"/>
      <c r="G805" s="162"/>
      <c r="H805" s="162"/>
      <c r="I805" s="205"/>
      <c r="J805" s="205"/>
      <c r="K805" s="205"/>
      <c r="L805" s="205"/>
      <c r="M805" s="205"/>
      <c r="N805" s="205"/>
    </row>
    <row r="806" spans="1:14">
      <c r="B806" s="160"/>
      <c r="C806" s="153"/>
      <c r="D806" s="161"/>
      <c r="E806" s="162"/>
      <c r="F806" s="162"/>
      <c r="G806" s="162"/>
      <c r="H806" s="162"/>
      <c r="I806" s="205"/>
      <c r="J806" s="205"/>
      <c r="K806" s="205"/>
      <c r="L806" s="205"/>
      <c r="M806" s="205"/>
      <c r="N806" s="205"/>
    </row>
    <row r="807" spans="1:14" ht="12.75" customHeight="1">
      <c r="A807" s="448" t="s">
        <v>98</v>
      </c>
      <c r="B807" s="459" t="s">
        <v>99</v>
      </c>
      <c r="C807" s="232"/>
      <c r="D807" s="459" t="s">
        <v>32</v>
      </c>
      <c r="E807" s="448" t="s">
        <v>303</v>
      </c>
      <c r="F807" s="448" t="s">
        <v>304</v>
      </c>
      <c r="G807" s="463" t="s">
        <v>305</v>
      </c>
      <c r="H807" s="448" t="s">
        <v>306</v>
      </c>
      <c r="I807" s="206"/>
      <c r="J807" s="448" t="s">
        <v>33</v>
      </c>
      <c r="K807" s="448"/>
      <c r="L807" s="448"/>
      <c r="M807" s="448"/>
      <c r="N807" s="448"/>
    </row>
    <row r="808" spans="1:14">
      <c r="A808" s="449"/>
      <c r="B808" s="460"/>
      <c r="C808" s="232"/>
      <c r="D808" s="460"/>
      <c r="E808" s="449"/>
      <c r="F808" s="449"/>
      <c r="G808" s="464"/>
      <c r="H808" s="449"/>
      <c r="I808" s="207"/>
      <c r="J808" s="449"/>
      <c r="K808" s="449"/>
      <c r="L808" s="449"/>
      <c r="M808" s="449"/>
      <c r="N808" s="449"/>
    </row>
    <row r="809" spans="1:14">
      <c r="B809" s="467"/>
      <c r="C809" s="183"/>
      <c r="D809" s="214"/>
      <c r="E809" s="216"/>
      <c r="F809" s="216"/>
      <c r="G809" s="216"/>
      <c r="H809" s="216"/>
      <c r="I809" s="204"/>
      <c r="J809" s="450"/>
      <c r="K809" s="451"/>
      <c r="L809" s="451"/>
      <c r="M809" s="451"/>
      <c r="N809" s="452"/>
    </row>
    <row r="810" spans="1:14">
      <c r="B810" s="468"/>
      <c r="C810" s="153"/>
      <c r="D810" s="291"/>
      <c r="E810" s="216"/>
      <c r="F810" s="216"/>
      <c r="G810" s="216"/>
      <c r="H810" s="216"/>
      <c r="I810" s="205"/>
      <c r="J810" s="453"/>
      <c r="K810" s="454"/>
      <c r="L810" s="454"/>
      <c r="M810" s="454"/>
      <c r="N810" s="455"/>
    </row>
    <row r="811" spans="1:14">
      <c r="B811" s="468"/>
      <c r="C811" s="153"/>
      <c r="D811" s="291"/>
      <c r="E811" s="216"/>
      <c r="F811" s="216"/>
      <c r="G811" s="216"/>
      <c r="H811" s="216"/>
      <c r="I811" s="205"/>
      <c r="J811" s="453"/>
      <c r="K811" s="454"/>
      <c r="L811" s="454"/>
      <c r="M811" s="454"/>
      <c r="N811" s="455"/>
    </row>
    <row r="812" spans="1:14">
      <c r="B812" s="468"/>
      <c r="C812" s="153"/>
      <c r="D812" s="291"/>
      <c r="E812" s="216"/>
      <c r="F812" s="216"/>
      <c r="G812" s="216"/>
      <c r="H812" s="216"/>
      <c r="I812" s="205"/>
      <c r="J812" s="453"/>
      <c r="K812" s="454"/>
      <c r="L812" s="454"/>
      <c r="M812" s="454"/>
      <c r="N812" s="455"/>
    </row>
    <row r="813" spans="1:14">
      <c r="B813" s="468"/>
      <c r="C813" s="153"/>
      <c r="D813" s="291"/>
      <c r="E813" s="216"/>
      <c r="F813" s="216"/>
      <c r="G813" s="216"/>
      <c r="H813" s="216"/>
      <c r="I813" s="205"/>
      <c r="J813" s="453"/>
      <c r="K813" s="454"/>
      <c r="L813" s="454"/>
      <c r="M813" s="454"/>
      <c r="N813" s="455"/>
    </row>
    <row r="814" spans="1:14">
      <c r="B814" s="468"/>
      <c r="C814" s="153"/>
      <c r="D814" s="291"/>
      <c r="E814" s="216"/>
      <c r="F814" s="216"/>
      <c r="G814" s="216"/>
      <c r="H814" s="216"/>
      <c r="I814" s="205"/>
      <c r="J814" s="453"/>
      <c r="K814" s="454"/>
      <c r="L814" s="454"/>
      <c r="M814" s="454"/>
      <c r="N814" s="455"/>
    </row>
    <row r="815" spans="1:14">
      <c r="B815" s="468"/>
      <c r="C815" s="153"/>
      <c r="D815" s="291"/>
      <c r="E815" s="216"/>
      <c r="F815" s="216"/>
      <c r="G815" s="216"/>
      <c r="H815" s="216"/>
      <c r="I815" s="205"/>
      <c r="J815" s="453"/>
      <c r="K815" s="454"/>
      <c r="L815" s="454"/>
      <c r="M815" s="454"/>
      <c r="N815" s="455"/>
    </row>
    <row r="816" spans="1:14">
      <c r="B816" s="468"/>
      <c r="C816" s="153"/>
      <c r="D816" s="291"/>
      <c r="E816" s="216"/>
      <c r="F816" s="216"/>
      <c r="G816" s="216"/>
      <c r="H816" s="216"/>
      <c r="I816" s="205"/>
      <c r="J816" s="453"/>
      <c r="K816" s="454"/>
      <c r="L816" s="454"/>
      <c r="M816" s="454"/>
      <c r="N816" s="455"/>
    </row>
    <row r="817" spans="1:14">
      <c r="B817" s="468"/>
      <c r="C817" s="153"/>
      <c r="D817" s="291"/>
      <c r="E817" s="216"/>
      <c r="F817" s="216"/>
      <c r="G817" s="216"/>
      <c r="H817" s="216"/>
      <c r="I817" s="205"/>
      <c r="J817" s="453"/>
      <c r="K817" s="454"/>
      <c r="L817" s="454"/>
      <c r="M817" s="454"/>
      <c r="N817" s="455"/>
    </row>
    <row r="818" spans="1:14">
      <c r="B818" s="468"/>
      <c r="C818" s="153"/>
      <c r="D818" s="291"/>
      <c r="E818" s="216"/>
      <c r="F818" s="216"/>
      <c r="G818" s="216"/>
      <c r="H818" s="216"/>
      <c r="I818" s="205"/>
      <c r="J818" s="453"/>
      <c r="K818" s="454"/>
      <c r="L818" s="454"/>
      <c r="M818" s="454"/>
      <c r="N818" s="455"/>
    </row>
    <row r="819" spans="1:14">
      <c r="B819" s="468"/>
      <c r="C819" s="153"/>
      <c r="D819" s="291"/>
      <c r="E819" s="216"/>
      <c r="F819" s="216"/>
      <c r="G819" s="216"/>
      <c r="H819" s="216"/>
      <c r="I819" s="205"/>
      <c r="J819" s="453"/>
      <c r="K819" s="454"/>
      <c r="L819" s="454"/>
      <c r="M819" s="454"/>
      <c r="N819" s="455"/>
    </row>
    <row r="820" spans="1:14">
      <c r="B820" s="468"/>
      <c r="C820" s="153"/>
      <c r="D820" s="291"/>
      <c r="E820" s="216"/>
      <c r="F820" s="216"/>
      <c r="G820" s="216"/>
      <c r="H820" s="216"/>
      <c r="I820" s="205"/>
      <c r="J820" s="453"/>
      <c r="K820" s="454"/>
      <c r="L820" s="454"/>
      <c r="M820" s="454"/>
      <c r="N820" s="455"/>
    </row>
    <row r="821" spans="1:14">
      <c r="B821" s="468"/>
      <c r="C821" s="153"/>
      <c r="D821" s="291"/>
      <c r="E821" s="216"/>
      <c r="F821" s="216"/>
      <c r="G821" s="216"/>
      <c r="H821" s="216"/>
      <c r="I821" s="205"/>
      <c r="J821" s="453"/>
      <c r="K821" s="454"/>
      <c r="L821" s="454"/>
      <c r="M821" s="454"/>
      <c r="N821" s="455"/>
    </row>
    <row r="822" spans="1:14">
      <c r="B822" s="468"/>
      <c r="C822" s="153"/>
      <c r="D822" s="291"/>
      <c r="E822" s="216"/>
      <c r="F822" s="216"/>
      <c r="G822" s="216"/>
      <c r="H822" s="216"/>
      <c r="I822" s="205"/>
      <c r="J822" s="453"/>
      <c r="K822" s="454"/>
      <c r="L822" s="454"/>
      <c r="M822" s="454"/>
      <c r="N822" s="455"/>
    </row>
    <row r="823" spans="1:14">
      <c r="B823" s="468"/>
      <c r="C823" s="153"/>
      <c r="D823" s="291"/>
      <c r="E823" s="216"/>
      <c r="F823" s="216"/>
      <c r="G823" s="216"/>
      <c r="H823" s="216"/>
      <c r="I823" s="205"/>
      <c r="J823" s="453"/>
      <c r="K823" s="454"/>
      <c r="L823" s="454"/>
      <c r="M823" s="454"/>
      <c r="N823" s="455"/>
    </row>
    <row r="824" spans="1:14">
      <c r="B824" s="468"/>
      <c r="C824" s="153"/>
      <c r="D824" s="291"/>
      <c r="E824" s="216"/>
      <c r="F824" s="216"/>
      <c r="G824" s="216"/>
      <c r="H824" s="216"/>
      <c r="I824" s="205"/>
      <c r="J824" s="453"/>
      <c r="K824" s="454"/>
      <c r="L824" s="454"/>
      <c r="M824" s="454"/>
      <c r="N824" s="455"/>
    </row>
    <row r="825" spans="1:14">
      <c r="B825" s="468"/>
      <c r="C825" s="153"/>
      <c r="D825" s="291"/>
      <c r="E825" s="216"/>
      <c r="F825" s="216"/>
      <c r="G825" s="216"/>
      <c r="H825" s="216"/>
      <c r="I825" s="205"/>
      <c r="J825" s="453"/>
      <c r="K825" s="454"/>
      <c r="L825" s="454"/>
      <c r="M825" s="454"/>
      <c r="N825" s="455"/>
    </row>
    <row r="826" spans="1:14">
      <c r="B826" s="468"/>
      <c r="C826" s="153"/>
      <c r="D826" s="291"/>
      <c r="E826" s="216"/>
      <c r="F826" s="216"/>
      <c r="G826" s="216"/>
      <c r="H826" s="216"/>
      <c r="I826" s="205"/>
      <c r="J826" s="453"/>
      <c r="K826" s="454"/>
      <c r="L826" s="454"/>
      <c r="M826" s="454"/>
      <c r="N826" s="455"/>
    </row>
    <row r="827" spans="1:14">
      <c r="B827" s="468"/>
      <c r="C827" s="153"/>
      <c r="D827" s="291"/>
      <c r="E827" s="216"/>
      <c r="F827" s="216"/>
      <c r="G827" s="216"/>
      <c r="H827" s="216"/>
      <c r="I827" s="205"/>
      <c r="J827" s="453"/>
      <c r="K827" s="454"/>
      <c r="L827" s="454"/>
      <c r="M827" s="454"/>
      <c r="N827" s="455"/>
    </row>
    <row r="828" spans="1:14">
      <c r="B828" s="468"/>
      <c r="C828" s="153"/>
      <c r="D828" s="291"/>
      <c r="E828" s="216"/>
      <c r="F828" s="216"/>
      <c r="G828" s="216"/>
      <c r="H828" s="216"/>
      <c r="I828" s="205"/>
      <c r="J828" s="453"/>
      <c r="K828" s="454"/>
      <c r="L828" s="454"/>
      <c r="M828" s="454"/>
      <c r="N828" s="455"/>
    </row>
    <row r="829" spans="1:14">
      <c r="B829" s="469"/>
      <c r="C829" s="153"/>
      <c r="D829" s="293"/>
      <c r="E829" s="184"/>
      <c r="F829" s="185"/>
      <c r="G829" s="185"/>
      <c r="H829" s="185"/>
      <c r="I829" s="205"/>
      <c r="J829" s="456"/>
      <c r="K829" s="457"/>
      <c r="L829" s="457"/>
      <c r="M829" s="457"/>
      <c r="N829" s="458"/>
    </row>
    <row r="830" spans="1:14">
      <c r="B830" s="160"/>
      <c r="C830" s="153"/>
      <c r="D830" s="161"/>
      <c r="E830" s="162"/>
      <c r="F830" s="162"/>
      <c r="G830" s="162"/>
      <c r="H830" s="162"/>
      <c r="I830" s="205"/>
      <c r="J830" s="205"/>
      <c r="K830" s="205"/>
      <c r="L830" s="205"/>
      <c r="M830" s="205"/>
      <c r="N830" s="205"/>
    </row>
    <row r="831" spans="1:14">
      <c r="B831" s="160"/>
      <c r="C831" s="153"/>
      <c r="D831" s="161"/>
      <c r="E831" s="162"/>
      <c r="F831" s="162"/>
      <c r="G831" s="162"/>
      <c r="H831" s="162"/>
      <c r="I831" s="205"/>
      <c r="J831" s="205"/>
      <c r="K831" s="205"/>
      <c r="L831" s="205"/>
      <c r="M831" s="205"/>
      <c r="N831" s="205"/>
    </row>
    <row r="832" spans="1:14" ht="12.75" customHeight="1">
      <c r="A832" s="448" t="s">
        <v>98</v>
      </c>
      <c r="B832" s="459" t="s">
        <v>99</v>
      </c>
      <c r="C832" s="232"/>
      <c r="D832" s="459" t="s">
        <v>32</v>
      </c>
      <c r="E832" s="448" t="s">
        <v>303</v>
      </c>
      <c r="F832" s="448" t="s">
        <v>304</v>
      </c>
      <c r="G832" s="463" t="s">
        <v>305</v>
      </c>
      <c r="H832" s="448" t="s">
        <v>306</v>
      </c>
      <c r="I832" s="206"/>
      <c r="J832" s="448" t="s">
        <v>33</v>
      </c>
      <c r="K832" s="448"/>
      <c r="L832" s="448"/>
      <c r="M832" s="448"/>
      <c r="N832" s="448"/>
    </row>
    <row r="833" spans="1:14">
      <c r="A833" s="449"/>
      <c r="B833" s="460"/>
      <c r="C833" s="232"/>
      <c r="D833" s="460"/>
      <c r="E833" s="449"/>
      <c r="F833" s="449"/>
      <c r="G833" s="464"/>
      <c r="H833" s="449"/>
      <c r="I833" s="207"/>
      <c r="J833" s="449"/>
      <c r="K833" s="449"/>
      <c r="L833" s="449"/>
      <c r="M833" s="449"/>
      <c r="N833" s="449"/>
    </row>
    <row r="834" spans="1:14" ht="12.75" customHeight="1">
      <c r="B834" s="467"/>
      <c r="C834" s="183"/>
      <c r="D834" s="291"/>
      <c r="E834" s="216"/>
      <c r="F834" s="216"/>
      <c r="G834" s="216"/>
      <c r="H834" s="216"/>
      <c r="I834" s="204"/>
      <c r="J834" s="450"/>
      <c r="K834" s="451"/>
      <c r="L834" s="451"/>
      <c r="M834" s="451"/>
      <c r="N834" s="452"/>
    </row>
    <row r="835" spans="1:14">
      <c r="B835" s="468"/>
      <c r="C835" s="153"/>
      <c r="D835" s="291"/>
      <c r="E835" s="216"/>
      <c r="F835" s="216"/>
      <c r="G835" s="216"/>
      <c r="H835" s="216"/>
      <c r="I835" s="205"/>
      <c r="J835" s="453"/>
      <c r="K835" s="454"/>
      <c r="L835" s="454"/>
      <c r="M835" s="454"/>
      <c r="N835" s="455"/>
    </row>
    <row r="836" spans="1:14">
      <c r="B836" s="468"/>
      <c r="C836" s="153"/>
      <c r="D836" s="291"/>
      <c r="E836" s="216"/>
      <c r="F836" s="216"/>
      <c r="G836" s="216"/>
      <c r="H836" s="216"/>
      <c r="I836" s="205"/>
      <c r="J836" s="453"/>
      <c r="K836" s="454"/>
      <c r="L836" s="454"/>
      <c r="M836" s="454"/>
      <c r="N836" s="455"/>
    </row>
    <row r="837" spans="1:14">
      <c r="B837" s="468"/>
      <c r="C837" s="153"/>
      <c r="D837" s="291"/>
      <c r="E837" s="216"/>
      <c r="F837" s="216"/>
      <c r="G837" s="216"/>
      <c r="H837" s="216"/>
      <c r="I837" s="205"/>
      <c r="J837" s="453"/>
      <c r="K837" s="454"/>
      <c r="L837" s="454"/>
      <c r="M837" s="454"/>
      <c r="N837" s="455"/>
    </row>
    <row r="838" spans="1:14">
      <c r="B838" s="468"/>
      <c r="C838" s="153"/>
      <c r="D838" s="291"/>
      <c r="E838" s="216"/>
      <c r="F838" s="216"/>
      <c r="G838" s="216"/>
      <c r="H838" s="216"/>
      <c r="I838" s="205"/>
      <c r="J838" s="453"/>
      <c r="K838" s="454"/>
      <c r="L838" s="454"/>
      <c r="M838" s="454"/>
      <c r="N838" s="455"/>
    </row>
    <row r="839" spans="1:14">
      <c r="B839" s="468"/>
      <c r="C839" s="153"/>
      <c r="D839" s="291"/>
      <c r="E839" s="216"/>
      <c r="F839" s="216"/>
      <c r="G839" s="216"/>
      <c r="H839" s="216"/>
      <c r="I839" s="205"/>
      <c r="J839" s="453"/>
      <c r="K839" s="454"/>
      <c r="L839" s="454"/>
      <c r="M839" s="454"/>
      <c r="N839" s="455"/>
    </row>
    <row r="840" spans="1:14">
      <c r="B840" s="468"/>
      <c r="C840" s="153"/>
      <c r="D840" s="291"/>
      <c r="E840" s="216"/>
      <c r="F840" s="216"/>
      <c r="G840" s="216"/>
      <c r="H840" s="216"/>
      <c r="I840" s="205"/>
      <c r="J840" s="453"/>
      <c r="K840" s="454"/>
      <c r="L840" s="454"/>
      <c r="M840" s="454"/>
      <c r="N840" s="455"/>
    </row>
    <row r="841" spans="1:14">
      <c r="B841" s="468"/>
      <c r="C841" s="153"/>
      <c r="D841" s="291"/>
      <c r="E841" s="216"/>
      <c r="F841" s="216"/>
      <c r="G841" s="216"/>
      <c r="H841" s="216"/>
      <c r="I841" s="205"/>
      <c r="J841" s="453"/>
      <c r="K841" s="454"/>
      <c r="L841" s="454"/>
      <c r="M841" s="454"/>
      <c r="N841" s="455"/>
    </row>
    <row r="842" spans="1:14">
      <c r="B842" s="468"/>
      <c r="C842" s="153"/>
      <c r="D842" s="291"/>
      <c r="E842" s="216"/>
      <c r="F842" s="216"/>
      <c r="G842" s="216"/>
      <c r="H842" s="216"/>
      <c r="I842" s="205"/>
      <c r="J842" s="453"/>
      <c r="K842" s="454"/>
      <c r="L842" s="454"/>
      <c r="M842" s="454"/>
      <c r="N842" s="455"/>
    </row>
    <row r="843" spans="1:14">
      <c r="B843" s="468"/>
      <c r="C843" s="153"/>
      <c r="D843" s="291"/>
      <c r="E843" s="216"/>
      <c r="F843" s="216"/>
      <c r="G843" s="216"/>
      <c r="H843" s="216"/>
      <c r="I843" s="205"/>
      <c r="J843" s="453"/>
      <c r="K843" s="454"/>
      <c r="L843" s="454"/>
      <c r="M843" s="454"/>
      <c r="N843" s="455"/>
    </row>
    <row r="844" spans="1:14">
      <c r="B844" s="468"/>
      <c r="C844" s="153"/>
      <c r="D844" s="291"/>
      <c r="E844" s="216"/>
      <c r="F844" s="216"/>
      <c r="G844" s="216"/>
      <c r="H844" s="216"/>
      <c r="I844" s="205"/>
      <c r="J844" s="453"/>
      <c r="K844" s="454"/>
      <c r="L844" s="454"/>
      <c r="M844" s="454"/>
      <c r="N844" s="455"/>
    </row>
    <row r="845" spans="1:14">
      <c r="B845" s="468"/>
      <c r="C845" s="153"/>
      <c r="D845" s="291"/>
      <c r="E845" s="184"/>
      <c r="F845" s="216"/>
      <c r="G845" s="216"/>
      <c r="H845" s="216"/>
      <c r="I845" s="205"/>
      <c r="J845" s="453"/>
      <c r="K845" s="454"/>
      <c r="L845" s="454"/>
      <c r="M845" s="454"/>
      <c r="N845" s="455"/>
    </row>
    <row r="846" spans="1:14">
      <c r="B846" s="468"/>
      <c r="C846" s="153"/>
      <c r="D846" s="291"/>
      <c r="E846" s="216"/>
      <c r="F846" s="216"/>
      <c r="G846" s="216"/>
      <c r="H846" s="216"/>
      <c r="I846" s="205"/>
      <c r="J846" s="453"/>
      <c r="K846" s="454"/>
      <c r="L846" s="454"/>
      <c r="M846" s="454"/>
      <c r="N846" s="455"/>
    </row>
    <row r="847" spans="1:14">
      <c r="B847" s="468"/>
      <c r="C847" s="153"/>
      <c r="D847" s="291"/>
      <c r="E847" s="216"/>
      <c r="F847" s="216"/>
      <c r="G847" s="216"/>
      <c r="H847" s="216"/>
      <c r="I847" s="205"/>
      <c r="J847" s="453"/>
      <c r="K847" s="454"/>
      <c r="L847" s="454"/>
      <c r="M847" s="454"/>
      <c r="N847" s="455"/>
    </row>
    <row r="848" spans="1:14">
      <c r="B848" s="468"/>
      <c r="C848" s="153"/>
      <c r="D848" s="291"/>
      <c r="E848" s="216"/>
      <c r="F848" s="216"/>
      <c r="G848" s="216"/>
      <c r="H848" s="216"/>
      <c r="I848" s="205"/>
      <c r="J848" s="453"/>
      <c r="K848" s="454"/>
      <c r="L848" s="454"/>
      <c r="M848" s="454"/>
      <c r="N848" s="455"/>
    </row>
    <row r="849" spans="1:14">
      <c r="B849" s="468"/>
      <c r="C849" s="153"/>
      <c r="D849" s="291"/>
      <c r="E849" s="216"/>
      <c r="F849" s="216"/>
      <c r="G849" s="216"/>
      <c r="H849" s="216"/>
      <c r="I849" s="205"/>
      <c r="J849" s="453"/>
      <c r="K849" s="454"/>
      <c r="L849" s="454"/>
      <c r="M849" s="454"/>
      <c r="N849" s="455"/>
    </row>
    <row r="850" spans="1:14">
      <c r="B850" s="468"/>
      <c r="C850" s="153"/>
      <c r="D850" s="291"/>
      <c r="E850" s="216"/>
      <c r="F850" s="216"/>
      <c r="G850" s="216"/>
      <c r="H850" s="216"/>
      <c r="I850" s="205"/>
      <c r="J850" s="453"/>
      <c r="K850" s="454"/>
      <c r="L850" s="454"/>
      <c r="M850" s="454"/>
      <c r="N850" s="455"/>
    </row>
    <row r="851" spans="1:14">
      <c r="B851" s="468"/>
      <c r="C851" s="153"/>
      <c r="D851" s="291"/>
      <c r="E851" s="216"/>
      <c r="F851" s="216"/>
      <c r="G851" s="216"/>
      <c r="H851" s="216"/>
      <c r="I851" s="205"/>
      <c r="J851" s="453"/>
      <c r="K851" s="454"/>
      <c r="L851" s="454"/>
      <c r="M851" s="454"/>
      <c r="N851" s="455"/>
    </row>
    <row r="852" spans="1:14">
      <c r="B852" s="468"/>
      <c r="C852" s="153"/>
      <c r="D852" s="291"/>
      <c r="E852" s="216"/>
      <c r="F852" s="216"/>
      <c r="G852" s="216"/>
      <c r="H852" s="216"/>
      <c r="I852" s="205"/>
      <c r="J852" s="453"/>
      <c r="K852" s="454"/>
      <c r="L852" s="454"/>
      <c r="M852" s="454"/>
      <c r="N852" s="455"/>
    </row>
    <row r="853" spans="1:14">
      <c r="B853" s="468"/>
      <c r="C853" s="153"/>
      <c r="D853" s="291"/>
      <c r="E853" s="216"/>
      <c r="F853" s="216"/>
      <c r="G853" s="216"/>
      <c r="H853" s="216"/>
      <c r="I853" s="205"/>
      <c r="J853" s="453"/>
      <c r="K853" s="454"/>
      <c r="L853" s="454"/>
      <c r="M853" s="454"/>
      <c r="N853" s="455"/>
    </row>
    <row r="854" spans="1:14">
      <c r="B854" s="469"/>
      <c r="C854" s="153"/>
      <c r="D854" s="293"/>
      <c r="E854" s="184"/>
      <c r="F854" s="185"/>
      <c r="G854" s="185"/>
      <c r="H854" s="185"/>
      <c r="I854" s="205"/>
      <c r="J854" s="456"/>
      <c r="K854" s="457"/>
      <c r="L854" s="457"/>
      <c r="M854" s="457"/>
      <c r="N854" s="458"/>
    </row>
    <row r="855" spans="1:14">
      <c r="B855" s="160"/>
      <c r="C855" s="153"/>
      <c r="D855" s="161"/>
      <c r="E855" s="162"/>
      <c r="F855" s="162"/>
      <c r="G855" s="162"/>
      <c r="H855" s="162"/>
      <c r="I855" s="205"/>
      <c r="J855" s="205"/>
      <c r="K855" s="205"/>
      <c r="L855" s="205"/>
      <c r="M855" s="205"/>
      <c r="N855" s="205"/>
    </row>
    <row r="856" spans="1:14">
      <c r="B856" s="160"/>
      <c r="C856" s="153"/>
      <c r="D856" s="161"/>
      <c r="E856" s="162"/>
      <c r="F856" s="162"/>
      <c r="G856" s="162"/>
      <c r="H856" s="162"/>
      <c r="I856" s="205"/>
      <c r="J856" s="205"/>
      <c r="K856" s="205"/>
      <c r="L856" s="205"/>
      <c r="M856" s="205"/>
      <c r="N856" s="205"/>
    </row>
    <row r="857" spans="1:14" ht="12.75" customHeight="1">
      <c r="A857" s="448" t="s">
        <v>98</v>
      </c>
      <c r="B857" s="459" t="s">
        <v>99</v>
      </c>
      <c r="C857" s="232"/>
      <c r="D857" s="459" t="s">
        <v>32</v>
      </c>
      <c r="E857" s="448" t="s">
        <v>303</v>
      </c>
      <c r="F857" s="448" t="s">
        <v>304</v>
      </c>
      <c r="G857" s="463" t="s">
        <v>305</v>
      </c>
      <c r="H857" s="448" t="s">
        <v>306</v>
      </c>
      <c r="I857" s="206"/>
      <c r="J857" s="448" t="s">
        <v>33</v>
      </c>
      <c r="K857" s="448"/>
      <c r="L857" s="448"/>
      <c r="M857" s="448"/>
      <c r="N857" s="448"/>
    </row>
    <row r="858" spans="1:14">
      <c r="A858" s="449"/>
      <c r="B858" s="460"/>
      <c r="C858" s="232"/>
      <c r="D858" s="460"/>
      <c r="E858" s="449"/>
      <c r="F858" s="449"/>
      <c r="G858" s="464"/>
      <c r="H858" s="449"/>
      <c r="I858" s="207"/>
      <c r="J858" s="449"/>
      <c r="K858" s="449"/>
      <c r="L858" s="449"/>
      <c r="M858" s="449"/>
      <c r="N858" s="449"/>
    </row>
    <row r="859" spans="1:14" ht="12.75" customHeight="1">
      <c r="B859" s="467"/>
      <c r="C859" s="183"/>
      <c r="D859" s="291"/>
      <c r="E859" s="216"/>
      <c r="F859" s="216"/>
      <c r="G859" s="216"/>
      <c r="H859" s="216"/>
      <c r="I859" s="204"/>
      <c r="J859" s="450"/>
      <c r="K859" s="451"/>
      <c r="L859" s="451"/>
      <c r="M859" s="451"/>
      <c r="N859" s="452"/>
    </row>
    <row r="860" spans="1:14">
      <c r="B860" s="468"/>
      <c r="C860" s="153"/>
      <c r="D860" s="291"/>
      <c r="E860" s="216"/>
      <c r="F860" s="216"/>
      <c r="G860" s="216"/>
      <c r="H860" s="216"/>
      <c r="I860" s="205"/>
      <c r="J860" s="453"/>
      <c r="K860" s="454"/>
      <c r="L860" s="454"/>
      <c r="M860" s="454"/>
      <c r="N860" s="455"/>
    </row>
    <row r="861" spans="1:14">
      <c r="B861" s="468"/>
      <c r="C861" s="153"/>
      <c r="D861" s="291"/>
      <c r="E861" s="216"/>
      <c r="F861" s="216"/>
      <c r="G861" s="216"/>
      <c r="H861" s="216"/>
      <c r="I861" s="205"/>
      <c r="J861" s="453"/>
      <c r="K861" s="454"/>
      <c r="L861" s="454"/>
      <c r="M861" s="454"/>
      <c r="N861" s="455"/>
    </row>
    <row r="862" spans="1:14">
      <c r="B862" s="468"/>
      <c r="C862" s="153"/>
      <c r="D862" s="291"/>
      <c r="E862" s="216"/>
      <c r="F862" s="216"/>
      <c r="G862" s="216"/>
      <c r="H862" s="216"/>
      <c r="I862" s="205"/>
      <c r="J862" s="453"/>
      <c r="K862" s="454"/>
      <c r="L862" s="454"/>
      <c r="M862" s="454"/>
      <c r="N862" s="455"/>
    </row>
    <row r="863" spans="1:14">
      <c r="B863" s="468"/>
      <c r="C863" s="153"/>
      <c r="D863" s="291"/>
      <c r="E863" s="216"/>
      <c r="F863" s="216"/>
      <c r="G863" s="216"/>
      <c r="H863" s="216"/>
      <c r="I863" s="205"/>
      <c r="J863" s="453"/>
      <c r="K863" s="454"/>
      <c r="L863" s="454"/>
      <c r="M863" s="454"/>
      <c r="N863" s="455"/>
    </row>
    <row r="864" spans="1:14">
      <c r="B864" s="468"/>
      <c r="C864" s="153"/>
      <c r="D864" s="291"/>
      <c r="E864" s="216"/>
      <c r="F864" s="216"/>
      <c r="G864" s="216"/>
      <c r="H864" s="216"/>
      <c r="I864" s="205"/>
      <c r="J864" s="453"/>
      <c r="K864" s="454"/>
      <c r="L864" s="454"/>
      <c r="M864" s="454"/>
      <c r="N864" s="455"/>
    </row>
    <row r="865" spans="2:14">
      <c r="B865" s="468"/>
      <c r="C865" s="153"/>
      <c r="D865" s="291"/>
      <c r="E865" s="216"/>
      <c r="F865" s="216"/>
      <c r="G865" s="216"/>
      <c r="H865" s="216"/>
      <c r="I865" s="205"/>
      <c r="J865" s="453"/>
      <c r="K865" s="454"/>
      <c r="L865" s="454"/>
      <c r="M865" s="454"/>
      <c r="N865" s="455"/>
    </row>
    <row r="866" spans="2:14">
      <c r="B866" s="468"/>
      <c r="C866" s="153"/>
      <c r="D866" s="291"/>
      <c r="E866" s="216"/>
      <c r="F866" s="216"/>
      <c r="G866" s="216"/>
      <c r="H866" s="216"/>
      <c r="I866" s="205"/>
      <c r="J866" s="453"/>
      <c r="K866" s="454"/>
      <c r="L866" s="454"/>
      <c r="M866" s="454"/>
      <c r="N866" s="455"/>
    </row>
    <row r="867" spans="2:14">
      <c r="B867" s="468"/>
      <c r="C867" s="153"/>
      <c r="D867" s="291"/>
      <c r="E867" s="216"/>
      <c r="F867" s="216"/>
      <c r="G867" s="216"/>
      <c r="H867" s="216"/>
      <c r="I867" s="205"/>
      <c r="J867" s="453"/>
      <c r="K867" s="454"/>
      <c r="L867" s="454"/>
      <c r="M867" s="454"/>
      <c r="N867" s="455"/>
    </row>
    <row r="868" spans="2:14">
      <c r="B868" s="468"/>
      <c r="C868" s="153"/>
      <c r="D868" s="291"/>
      <c r="E868" s="216"/>
      <c r="F868" s="216"/>
      <c r="G868" s="216"/>
      <c r="H868" s="216"/>
      <c r="I868" s="205"/>
      <c r="J868" s="453"/>
      <c r="K868" s="454"/>
      <c r="L868" s="454"/>
      <c r="M868" s="454"/>
      <c r="N868" s="455"/>
    </row>
    <row r="869" spans="2:14">
      <c r="B869" s="468"/>
      <c r="C869" s="153"/>
      <c r="D869" s="291"/>
      <c r="E869" s="216"/>
      <c r="F869" s="216"/>
      <c r="G869" s="216"/>
      <c r="H869" s="216"/>
      <c r="I869" s="205"/>
      <c r="J869" s="453"/>
      <c r="K869" s="454"/>
      <c r="L869" s="454"/>
      <c r="M869" s="454"/>
      <c r="N869" s="455"/>
    </row>
    <row r="870" spans="2:14">
      <c r="B870" s="468"/>
      <c r="C870" s="153"/>
      <c r="D870" s="291"/>
      <c r="E870" s="216"/>
      <c r="F870" s="216"/>
      <c r="G870" s="216"/>
      <c r="H870" s="216"/>
      <c r="I870" s="205"/>
      <c r="J870" s="453"/>
      <c r="K870" s="454"/>
      <c r="L870" s="454"/>
      <c r="M870" s="454"/>
      <c r="N870" s="455"/>
    </row>
    <row r="871" spans="2:14">
      <c r="B871" s="468"/>
      <c r="C871" s="153"/>
      <c r="D871" s="291"/>
      <c r="E871" s="216"/>
      <c r="F871" s="216"/>
      <c r="G871" s="216"/>
      <c r="H871" s="216"/>
      <c r="I871" s="205"/>
      <c r="J871" s="453"/>
      <c r="K871" s="454"/>
      <c r="L871" s="454"/>
      <c r="M871" s="454"/>
      <c r="N871" s="455"/>
    </row>
    <row r="872" spans="2:14">
      <c r="B872" s="468"/>
      <c r="C872" s="153"/>
      <c r="D872" s="291"/>
      <c r="E872" s="216"/>
      <c r="F872" s="216"/>
      <c r="G872" s="216"/>
      <c r="H872" s="216"/>
      <c r="I872" s="205"/>
      <c r="J872" s="453"/>
      <c r="K872" s="454"/>
      <c r="L872" s="454"/>
      <c r="M872" s="454"/>
      <c r="N872" s="455"/>
    </row>
    <row r="873" spans="2:14">
      <c r="B873" s="468"/>
      <c r="C873" s="153"/>
      <c r="D873" s="291"/>
      <c r="E873" s="216"/>
      <c r="F873" s="216"/>
      <c r="G873" s="216"/>
      <c r="H873" s="216"/>
      <c r="I873" s="205"/>
      <c r="J873" s="453"/>
      <c r="K873" s="454"/>
      <c r="L873" s="454"/>
      <c r="M873" s="454"/>
      <c r="N873" s="455"/>
    </row>
    <row r="874" spans="2:14">
      <c r="B874" s="468"/>
      <c r="C874" s="153"/>
      <c r="D874" s="291"/>
      <c r="E874" s="216"/>
      <c r="F874" s="216"/>
      <c r="G874" s="216"/>
      <c r="H874" s="216"/>
      <c r="I874" s="205"/>
      <c r="J874" s="453"/>
      <c r="K874" s="454"/>
      <c r="L874" s="454"/>
      <c r="M874" s="454"/>
      <c r="N874" s="455"/>
    </row>
    <row r="875" spans="2:14">
      <c r="B875" s="468"/>
      <c r="C875" s="153"/>
      <c r="D875" s="291"/>
      <c r="E875" s="216"/>
      <c r="F875" s="216"/>
      <c r="G875" s="216"/>
      <c r="H875" s="216"/>
      <c r="I875" s="205"/>
      <c r="J875" s="453"/>
      <c r="K875" s="454"/>
      <c r="L875" s="454"/>
      <c r="M875" s="454"/>
      <c r="N875" s="455"/>
    </row>
    <row r="876" spans="2:14">
      <c r="B876" s="468"/>
      <c r="C876" s="153"/>
      <c r="D876" s="291"/>
      <c r="E876" s="216"/>
      <c r="F876" s="216"/>
      <c r="G876" s="216"/>
      <c r="H876" s="216"/>
      <c r="I876" s="205"/>
      <c r="J876" s="453"/>
      <c r="K876" s="454"/>
      <c r="L876" s="454"/>
      <c r="M876" s="454"/>
      <c r="N876" s="455"/>
    </row>
    <row r="877" spans="2:14">
      <c r="B877" s="468"/>
      <c r="C877" s="153"/>
      <c r="D877" s="291"/>
      <c r="E877" s="216"/>
      <c r="F877" s="216"/>
      <c r="G877" s="216"/>
      <c r="H877" s="216"/>
      <c r="I877" s="205"/>
      <c r="J877" s="453"/>
      <c r="K877" s="454"/>
      <c r="L877" s="454"/>
      <c r="M877" s="454"/>
      <c r="N877" s="455"/>
    </row>
    <row r="878" spans="2:14">
      <c r="B878" s="468"/>
      <c r="C878" s="153"/>
      <c r="D878" s="291"/>
      <c r="E878" s="216"/>
      <c r="F878" s="216"/>
      <c r="G878" s="216"/>
      <c r="H878" s="216"/>
      <c r="I878" s="205"/>
      <c r="J878" s="453"/>
      <c r="K878" s="454"/>
      <c r="L878" s="454"/>
      <c r="M878" s="454"/>
      <c r="N878" s="455"/>
    </row>
    <row r="879" spans="2:14">
      <c r="B879" s="469"/>
      <c r="C879" s="153"/>
      <c r="D879" s="293"/>
      <c r="E879" s="184"/>
      <c r="F879" s="185"/>
      <c r="G879" s="185"/>
      <c r="H879" s="185"/>
      <c r="I879" s="205"/>
      <c r="J879" s="456"/>
      <c r="K879" s="457"/>
      <c r="L879" s="457"/>
      <c r="M879" s="457"/>
      <c r="N879" s="458"/>
    </row>
    <row r="880" spans="2:14">
      <c r="B880" s="160"/>
      <c r="C880" s="153"/>
      <c r="D880" s="161"/>
      <c r="E880" s="162"/>
      <c r="F880" s="162"/>
      <c r="G880" s="162"/>
      <c r="H880" s="162"/>
      <c r="I880" s="205"/>
      <c r="J880" s="205"/>
      <c r="K880" s="205"/>
      <c r="L880" s="205"/>
      <c r="M880" s="205"/>
      <c r="N880" s="205"/>
    </row>
    <row r="881" spans="1:14">
      <c r="B881" s="160"/>
      <c r="C881" s="153"/>
      <c r="D881" s="161"/>
      <c r="E881" s="162"/>
      <c r="F881" s="162"/>
      <c r="G881" s="162"/>
      <c r="H881" s="162"/>
      <c r="I881" s="205"/>
      <c r="J881" s="205"/>
      <c r="K881" s="205"/>
      <c r="L881" s="205"/>
      <c r="M881" s="205"/>
      <c r="N881" s="205"/>
    </row>
    <row r="882" spans="1:14" ht="12.75" customHeight="1">
      <c r="A882" s="448" t="s">
        <v>98</v>
      </c>
      <c r="B882" s="459" t="s">
        <v>99</v>
      </c>
      <c r="C882" s="232"/>
      <c r="D882" s="459" t="s">
        <v>32</v>
      </c>
      <c r="E882" s="448" t="s">
        <v>303</v>
      </c>
      <c r="F882" s="448" t="s">
        <v>304</v>
      </c>
      <c r="G882" s="463" t="s">
        <v>305</v>
      </c>
      <c r="H882" s="448" t="s">
        <v>306</v>
      </c>
      <c r="I882" s="206"/>
      <c r="J882" s="448" t="s">
        <v>33</v>
      </c>
      <c r="K882" s="448"/>
      <c r="L882" s="448"/>
      <c r="M882" s="448"/>
      <c r="N882" s="448"/>
    </row>
    <row r="883" spans="1:14">
      <c r="A883" s="449"/>
      <c r="B883" s="460"/>
      <c r="C883" s="232"/>
      <c r="D883" s="460"/>
      <c r="E883" s="449"/>
      <c r="F883" s="449"/>
      <c r="G883" s="464"/>
      <c r="H883" s="449"/>
      <c r="I883" s="207"/>
      <c r="J883" s="449"/>
      <c r="K883" s="449"/>
      <c r="L883" s="449"/>
      <c r="M883" s="449"/>
      <c r="N883" s="449"/>
    </row>
    <row r="884" spans="1:14" ht="12.75" customHeight="1">
      <c r="B884" s="467"/>
      <c r="C884" s="183"/>
      <c r="D884" s="291"/>
      <c r="E884" s="216"/>
      <c r="F884" s="216"/>
      <c r="G884" s="216"/>
      <c r="H884" s="216"/>
      <c r="I884" s="204"/>
      <c r="J884" s="450"/>
      <c r="K884" s="451"/>
      <c r="L884" s="451"/>
      <c r="M884" s="451"/>
      <c r="N884" s="452"/>
    </row>
    <row r="885" spans="1:14">
      <c r="B885" s="468"/>
      <c r="C885" s="153"/>
      <c r="D885" s="291"/>
      <c r="E885" s="216"/>
      <c r="F885" s="216"/>
      <c r="G885" s="216"/>
      <c r="H885" s="216"/>
      <c r="I885" s="205"/>
      <c r="J885" s="453"/>
      <c r="K885" s="454"/>
      <c r="L885" s="454"/>
      <c r="M885" s="454"/>
      <c r="N885" s="455"/>
    </row>
    <row r="886" spans="1:14">
      <c r="B886" s="468"/>
      <c r="C886" s="153"/>
      <c r="D886" s="291"/>
      <c r="E886" s="216"/>
      <c r="F886" s="216"/>
      <c r="G886" s="216"/>
      <c r="H886" s="216"/>
      <c r="I886" s="205"/>
      <c r="J886" s="453"/>
      <c r="K886" s="454"/>
      <c r="L886" s="454"/>
      <c r="M886" s="454"/>
      <c r="N886" s="455"/>
    </row>
    <row r="887" spans="1:14">
      <c r="B887" s="468"/>
      <c r="C887" s="153"/>
      <c r="D887" s="291"/>
      <c r="E887" s="216"/>
      <c r="F887" s="216"/>
      <c r="G887" s="216"/>
      <c r="H887" s="216"/>
      <c r="I887" s="205"/>
      <c r="J887" s="453"/>
      <c r="K887" s="454"/>
      <c r="L887" s="454"/>
      <c r="M887" s="454"/>
      <c r="N887" s="455"/>
    </row>
    <row r="888" spans="1:14">
      <c r="B888" s="468"/>
      <c r="C888" s="153"/>
      <c r="D888" s="291"/>
      <c r="E888" s="216"/>
      <c r="F888" s="216"/>
      <c r="G888" s="216"/>
      <c r="H888" s="216"/>
      <c r="I888" s="205"/>
      <c r="J888" s="453"/>
      <c r="K888" s="454"/>
      <c r="L888" s="454"/>
      <c r="M888" s="454"/>
      <c r="N888" s="455"/>
    </row>
    <row r="889" spans="1:14">
      <c r="B889" s="468"/>
      <c r="C889" s="153"/>
      <c r="D889" s="291"/>
      <c r="E889" s="216"/>
      <c r="F889" s="216"/>
      <c r="G889" s="216"/>
      <c r="H889" s="216"/>
      <c r="I889" s="205"/>
      <c r="J889" s="453"/>
      <c r="K889" s="454"/>
      <c r="L889" s="454"/>
      <c r="M889" s="454"/>
      <c r="N889" s="455"/>
    </row>
    <row r="890" spans="1:14">
      <c r="B890" s="468"/>
      <c r="C890" s="153"/>
      <c r="D890" s="291"/>
      <c r="E890" s="216"/>
      <c r="F890" s="216"/>
      <c r="G890" s="216"/>
      <c r="H890" s="216"/>
      <c r="I890" s="205"/>
      <c r="J890" s="453"/>
      <c r="K890" s="454"/>
      <c r="L890" s="454"/>
      <c r="M890" s="454"/>
      <c r="N890" s="455"/>
    </row>
    <row r="891" spans="1:14">
      <c r="B891" s="468"/>
      <c r="C891" s="153"/>
      <c r="D891" s="291"/>
      <c r="E891" s="216"/>
      <c r="F891" s="216"/>
      <c r="G891" s="216"/>
      <c r="H891" s="216"/>
      <c r="I891" s="205"/>
      <c r="J891" s="453"/>
      <c r="K891" s="454"/>
      <c r="L891" s="454"/>
      <c r="M891" s="454"/>
      <c r="N891" s="455"/>
    </row>
    <row r="892" spans="1:14">
      <c r="B892" s="468"/>
      <c r="C892" s="153"/>
      <c r="D892" s="291"/>
      <c r="E892" s="216"/>
      <c r="F892" s="216"/>
      <c r="G892" s="216"/>
      <c r="H892" s="216"/>
      <c r="I892" s="205"/>
      <c r="J892" s="453"/>
      <c r="K892" s="454"/>
      <c r="L892" s="454"/>
      <c r="M892" s="454"/>
      <c r="N892" s="455"/>
    </row>
    <row r="893" spans="1:14">
      <c r="B893" s="468"/>
      <c r="C893" s="153"/>
      <c r="D893" s="291"/>
      <c r="E893" s="216"/>
      <c r="F893" s="216"/>
      <c r="G893" s="216"/>
      <c r="H893" s="216"/>
      <c r="I893" s="205"/>
      <c r="J893" s="453"/>
      <c r="K893" s="454"/>
      <c r="L893" s="454"/>
      <c r="M893" s="454"/>
      <c r="N893" s="455"/>
    </row>
    <row r="894" spans="1:14">
      <c r="B894" s="468"/>
      <c r="C894" s="153"/>
      <c r="D894" s="291"/>
      <c r="E894" s="216"/>
      <c r="F894" s="216"/>
      <c r="G894" s="216"/>
      <c r="H894" s="216"/>
      <c r="I894" s="205"/>
      <c r="J894" s="453"/>
      <c r="K894" s="454"/>
      <c r="L894" s="454"/>
      <c r="M894" s="454"/>
      <c r="N894" s="455"/>
    </row>
    <row r="895" spans="1:14">
      <c r="B895" s="468"/>
      <c r="C895" s="153"/>
      <c r="D895" s="291"/>
      <c r="E895" s="216"/>
      <c r="F895" s="216"/>
      <c r="G895" s="216"/>
      <c r="H895" s="216"/>
      <c r="I895" s="205"/>
      <c r="J895" s="453"/>
      <c r="K895" s="454"/>
      <c r="L895" s="454"/>
      <c r="M895" s="454"/>
      <c r="N895" s="455"/>
    </row>
    <row r="896" spans="1:14">
      <c r="B896" s="468"/>
      <c r="C896" s="153"/>
      <c r="D896" s="291"/>
      <c r="E896" s="216"/>
      <c r="F896" s="216"/>
      <c r="G896" s="216"/>
      <c r="H896" s="216"/>
      <c r="I896" s="205"/>
      <c r="J896" s="453"/>
      <c r="K896" s="454"/>
      <c r="L896" s="454"/>
      <c r="M896" s="454"/>
      <c r="N896" s="455"/>
    </row>
    <row r="897" spans="1:14">
      <c r="B897" s="468"/>
      <c r="C897" s="153"/>
      <c r="D897" s="291"/>
      <c r="E897" s="216"/>
      <c r="F897" s="216"/>
      <c r="G897" s="216"/>
      <c r="H897" s="216"/>
      <c r="I897" s="205"/>
      <c r="J897" s="453"/>
      <c r="K897" s="454"/>
      <c r="L897" s="454"/>
      <c r="M897" s="454"/>
      <c r="N897" s="455"/>
    </row>
    <row r="898" spans="1:14">
      <c r="B898" s="468"/>
      <c r="C898" s="153"/>
      <c r="D898" s="291"/>
      <c r="E898" s="216"/>
      <c r="F898" s="216"/>
      <c r="G898" s="216"/>
      <c r="H898" s="216"/>
      <c r="I898" s="205"/>
      <c r="J898" s="453"/>
      <c r="K898" s="454"/>
      <c r="L898" s="454"/>
      <c r="M898" s="454"/>
      <c r="N898" s="455"/>
    </row>
    <row r="899" spans="1:14">
      <c r="B899" s="468"/>
      <c r="C899" s="153"/>
      <c r="D899" s="291"/>
      <c r="E899" s="216"/>
      <c r="F899" s="216"/>
      <c r="G899" s="216"/>
      <c r="H899" s="216"/>
      <c r="I899" s="205"/>
      <c r="J899" s="453"/>
      <c r="K899" s="454"/>
      <c r="L899" s="454"/>
      <c r="M899" s="454"/>
      <c r="N899" s="455"/>
    </row>
    <row r="900" spans="1:14">
      <c r="B900" s="468"/>
      <c r="C900" s="153"/>
      <c r="D900" s="291"/>
      <c r="E900" s="216"/>
      <c r="F900" s="216"/>
      <c r="G900" s="216"/>
      <c r="H900" s="216"/>
      <c r="I900" s="205"/>
      <c r="J900" s="453"/>
      <c r="K900" s="454"/>
      <c r="L900" s="454"/>
      <c r="M900" s="454"/>
      <c r="N900" s="455"/>
    </row>
    <row r="901" spans="1:14">
      <c r="B901" s="468"/>
      <c r="C901" s="153"/>
      <c r="D901" s="291"/>
      <c r="E901" s="216"/>
      <c r="F901" s="216"/>
      <c r="G901" s="216"/>
      <c r="H901" s="216"/>
      <c r="I901" s="205"/>
      <c r="J901" s="453"/>
      <c r="K901" s="454"/>
      <c r="L901" s="454"/>
      <c r="M901" s="454"/>
      <c r="N901" s="455"/>
    </row>
    <row r="902" spans="1:14">
      <c r="B902" s="468"/>
      <c r="C902" s="153"/>
      <c r="D902" s="291"/>
      <c r="E902" s="216"/>
      <c r="F902" s="216"/>
      <c r="G902" s="216"/>
      <c r="H902" s="216"/>
      <c r="I902" s="205"/>
      <c r="J902" s="453"/>
      <c r="K902" s="454"/>
      <c r="L902" s="454"/>
      <c r="M902" s="454"/>
      <c r="N902" s="455"/>
    </row>
    <row r="903" spans="1:14">
      <c r="B903" s="468"/>
      <c r="C903" s="153"/>
      <c r="D903" s="291"/>
      <c r="E903" s="216"/>
      <c r="F903" s="216"/>
      <c r="G903" s="216"/>
      <c r="H903" s="216"/>
      <c r="I903" s="205"/>
      <c r="J903" s="453"/>
      <c r="K903" s="454"/>
      <c r="L903" s="454"/>
      <c r="M903" s="454"/>
      <c r="N903" s="455"/>
    </row>
    <row r="904" spans="1:14">
      <c r="B904" s="469"/>
      <c r="C904" s="153"/>
      <c r="D904" s="293"/>
      <c r="E904" s="184"/>
      <c r="F904" s="185"/>
      <c r="G904" s="185"/>
      <c r="H904" s="185"/>
      <c r="I904" s="205"/>
      <c r="J904" s="456"/>
      <c r="K904" s="457"/>
      <c r="L904" s="457"/>
      <c r="M904" s="457"/>
      <c r="N904" s="458"/>
    </row>
    <row r="905" spans="1:14">
      <c r="B905" s="160"/>
      <c r="C905" s="153"/>
      <c r="D905" s="161"/>
      <c r="E905" s="162"/>
      <c r="F905" s="162"/>
      <c r="G905" s="162"/>
      <c r="H905" s="162"/>
      <c r="I905" s="205"/>
      <c r="J905" s="205"/>
      <c r="K905" s="205"/>
      <c r="L905" s="205"/>
      <c r="M905" s="205"/>
      <c r="N905" s="205"/>
    </row>
    <row r="906" spans="1:14">
      <c r="B906" s="160"/>
      <c r="C906" s="153"/>
      <c r="D906" s="161"/>
      <c r="E906" s="162"/>
      <c r="F906" s="162"/>
      <c r="G906" s="162"/>
      <c r="H906" s="162"/>
      <c r="I906" s="205"/>
      <c r="J906" s="205"/>
      <c r="K906" s="205"/>
      <c r="L906" s="205"/>
      <c r="M906" s="205"/>
      <c r="N906" s="205"/>
    </row>
    <row r="907" spans="1:14" ht="12.75" customHeight="1">
      <c r="A907" s="448" t="s">
        <v>98</v>
      </c>
      <c r="B907" s="459" t="s">
        <v>99</v>
      </c>
      <c r="C907" s="232"/>
      <c r="D907" s="459" t="s">
        <v>32</v>
      </c>
      <c r="E907" s="448" t="s">
        <v>303</v>
      </c>
      <c r="F907" s="448" t="s">
        <v>304</v>
      </c>
      <c r="G907" s="463" t="s">
        <v>305</v>
      </c>
      <c r="H907" s="448" t="s">
        <v>306</v>
      </c>
      <c r="I907" s="206"/>
      <c r="J907" s="448" t="s">
        <v>33</v>
      </c>
      <c r="K907" s="448"/>
      <c r="L907" s="448"/>
      <c r="M907" s="448"/>
      <c r="N907" s="448"/>
    </row>
    <row r="908" spans="1:14">
      <c r="A908" s="449"/>
      <c r="B908" s="460"/>
      <c r="C908" s="232"/>
      <c r="D908" s="460"/>
      <c r="E908" s="449"/>
      <c r="F908" s="449"/>
      <c r="G908" s="464"/>
      <c r="H908" s="449"/>
      <c r="I908" s="207"/>
      <c r="J908" s="449"/>
      <c r="K908" s="449"/>
      <c r="L908" s="449"/>
      <c r="M908" s="449"/>
      <c r="N908" s="449"/>
    </row>
    <row r="909" spans="1:14" ht="12.75" customHeight="1">
      <c r="B909" s="467"/>
      <c r="C909" s="183"/>
      <c r="D909" s="291"/>
      <c r="E909" s="216"/>
      <c r="F909" s="216"/>
      <c r="G909" s="216"/>
      <c r="H909" s="216"/>
      <c r="I909" s="204"/>
      <c r="J909" s="450"/>
      <c r="K909" s="451"/>
      <c r="L909" s="451"/>
      <c r="M909" s="451"/>
      <c r="N909" s="452"/>
    </row>
    <row r="910" spans="1:14">
      <c r="B910" s="468"/>
      <c r="C910" s="153"/>
      <c r="D910" s="291"/>
      <c r="E910" s="216"/>
      <c r="F910" s="216"/>
      <c r="G910" s="216"/>
      <c r="H910" s="216"/>
      <c r="I910" s="205"/>
      <c r="J910" s="453"/>
      <c r="K910" s="454"/>
      <c r="L910" s="454"/>
      <c r="M910" s="454"/>
      <c r="N910" s="455"/>
    </row>
    <row r="911" spans="1:14">
      <c r="B911" s="468"/>
      <c r="C911" s="153"/>
      <c r="D911" s="291"/>
      <c r="E911" s="184"/>
      <c r="F911" s="216"/>
      <c r="G911" s="216"/>
      <c r="H911" s="216"/>
      <c r="I911" s="205"/>
      <c r="J911" s="453"/>
      <c r="K911" s="454"/>
      <c r="L911" s="454"/>
      <c r="M911" s="454"/>
      <c r="N911" s="455"/>
    </row>
    <row r="912" spans="1:14">
      <c r="B912" s="468"/>
      <c r="C912" s="153"/>
      <c r="D912" s="291"/>
      <c r="E912" s="216"/>
      <c r="F912" s="216"/>
      <c r="G912" s="216"/>
      <c r="H912" s="216"/>
      <c r="I912" s="205"/>
      <c r="J912" s="453"/>
      <c r="K912" s="454"/>
      <c r="L912" s="454"/>
      <c r="M912" s="454"/>
      <c r="N912" s="455"/>
    </row>
    <row r="913" spans="2:14">
      <c r="B913" s="468"/>
      <c r="C913" s="153"/>
      <c r="D913" s="291"/>
      <c r="E913" s="216"/>
      <c r="F913" s="216"/>
      <c r="G913" s="216"/>
      <c r="H913" s="216"/>
      <c r="I913" s="205"/>
      <c r="J913" s="453"/>
      <c r="K913" s="454"/>
      <c r="L913" s="454"/>
      <c r="M913" s="454"/>
      <c r="N913" s="455"/>
    </row>
    <row r="914" spans="2:14">
      <c r="B914" s="468"/>
      <c r="C914" s="153"/>
      <c r="D914" s="291"/>
      <c r="E914" s="216"/>
      <c r="F914" s="216"/>
      <c r="G914" s="216"/>
      <c r="H914" s="216"/>
      <c r="I914" s="205"/>
      <c r="J914" s="453"/>
      <c r="K914" s="454"/>
      <c r="L914" s="454"/>
      <c r="M914" s="454"/>
      <c r="N914" s="455"/>
    </row>
    <row r="915" spans="2:14">
      <c r="B915" s="468"/>
      <c r="C915" s="153"/>
      <c r="D915" s="291"/>
      <c r="E915" s="216"/>
      <c r="F915" s="216"/>
      <c r="G915" s="216"/>
      <c r="H915" s="216"/>
      <c r="I915" s="205"/>
      <c r="J915" s="453"/>
      <c r="K915" s="454"/>
      <c r="L915" s="454"/>
      <c r="M915" s="454"/>
      <c r="N915" s="455"/>
    </row>
    <row r="916" spans="2:14">
      <c r="B916" s="468"/>
      <c r="C916" s="153"/>
      <c r="D916" s="291"/>
      <c r="E916" s="216"/>
      <c r="F916" s="216"/>
      <c r="G916" s="216"/>
      <c r="H916" s="216"/>
      <c r="I916" s="205"/>
      <c r="J916" s="453"/>
      <c r="K916" s="454"/>
      <c r="L916" s="454"/>
      <c r="M916" s="454"/>
      <c r="N916" s="455"/>
    </row>
    <row r="917" spans="2:14">
      <c r="B917" s="468"/>
      <c r="C917" s="153"/>
      <c r="D917" s="291"/>
      <c r="E917" s="216"/>
      <c r="F917" s="216"/>
      <c r="G917" s="216"/>
      <c r="H917" s="216"/>
      <c r="I917" s="205"/>
      <c r="J917" s="453"/>
      <c r="K917" s="454"/>
      <c r="L917" s="454"/>
      <c r="M917" s="454"/>
      <c r="N917" s="455"/>
    </row>
    <row r="918" spans="2:14">
      <c r="B918" s="468"/>
      <c r="C918" s="153"/>
      <c r="D918" s="291"/>
      <c r="E918" s="216"/>
      <c r="F918" s="216"/>
      <c r="G918" s="216"/>
      <c r="H918" s="216"/>
      <c r="I918" s="205"/>
      <c r="J918" s="453"/>
      <c r="K918" s="454"/>
      <c r="L918" s="454"/>
      <c r="M918" s="454"/>
      <c r="N918" s="455"/>
    </row>
    <row r="919" spans="2:14">
      <c r="B919" s="468"/>
      <c r="C919" s="153"/>
      <c r="D919" s="291"/>
      <c r="E919" s="216"/>
      <c r="F919" s="216"/>
      <c r="G919" s="216"/>
      <c r="H919" s="216"/>
      <c r="I919" s="205"/>
      <c r="J919" s="453"/>
      <c r="K919" s="454"/>
      <c r="L919" s="454"/>
      <c r="M919" s="454"/>
      <c r="N919" s="455"/>
    </row>
    <row r="920" spans="2:14">
      <c r="B920" s="468"/>
      <c r="C920" s="153"/>
      <c r="D920" s="291"/>
      <c r="E920" s="216"/>
      <c r="F920" s="216"/>
      <c r="G920" s="216"/>
      <c r="H920" s="216"/>
      <c r="I920" s="205"/>
      <c r="J920" s="453"/>
      <c r="K920" s="454"/>
      <c r="L920" s="454"/>
      <c r="M920" s="454"/>
      <c r="N920" s="455"/>
    </row>
    <row r="921" spans="2:14">
      <c r="B921" s="468"/>
      <c r="C921" s="153"/>
      <c r="D921" s="291"/>
      <c r="E921" s="216"/>
      <c r="F921" s="216"/>
      <c r="G921" s="216"/>
      <c r="H921" s="216"/>
      <c r="I921" s="205"/>
      <c r="J921" s="453"/>
      <c r="K921" s="454"/>
      <c r="L921" s="454"/>
      <c r="M921" s="454"/>
      <c r="N921" s="455"/>
    </row>
    <row r="922" spans="2:14">
      <c r="B922" s="468"/>
      <c r="C922" s="153"/>
      <c r="D922" s="291"/>
      <c r="E922" s="216"/>
      <c r="F922" s="216"/>
      <c r="G922" s="216"/>
      <c r="H922" s="216"/>
      <c r="I922" s="205"/>
      <c r="J922" s="453"/>
      <c r="K922" s="454"/>
      <c r="L922" s="454"/>
      <c r="M922" s="454"/>
      <c r="N922" s="455"/>
    </row>
    <row r="923" spans="2:14">
      <c r="B923" s="468"/>
      <c r="C923" s="153"/>
      <c r="D923" s="291"/>
      <c r="E923" s="216"/>
      <c r="F923" s="216"/>
      <c r="G923" s="216"/>
      <c r="H923" s="216"/>
      <c r="I923" s="205"/>
      <c r="J923" s="453"/>
      <c r="K923" s="454"/>
      <c r="L923" s="454"/>
      <c r="M923" s="454"/>
      <c r="N923" s="455"/>
    </row>
    <row r="924" spans="2:14">
      <c r="B924" s="468"/>
      <c r="C924" s="153"/>
      <c r="D924" s="291"/>
      <c r="E924" s="216"/>
      <c r="F924" s="216"/>
      <c r="G924" s="216"/>
      <c r="H924" s="216"/>
      <c r="I924" s="205"/>
      <c r="J924" s="453"/>
      <c r="K924" s="454"/>
      <c r="L924" s="454"/>
      <c r="M924" s="454"/>
      <c r="N924" s="455"/>
    </row>
    <row r="925" spans="2:14">
      <c r="B925" s="468"/>
      <c r="C925" s="153"/>
      <c r="D925" s="291"/>
      <c r="E925" s="216"/>
      <c r="F925" s="216"/>
      <c r="G925" s="216"/>
      <c r="H925" s="216"/>
      <c r="I925" s="205"/>
      <c r="J925" s="453"/>
      <c r="K925" s="454"/>
      <c r="L925" s="454"/>
      <c r="M925" s="454"/>
      <c r="N925" s="455"/>
    </row>
    <row r="926" spans="2:14">
      <c r="B926" s="468"/>
      <c r="C926" s="153"/>
      <c r="D926" s="291"/>
      <c r="E926" s="216"/>
      <c r="F926" s="216"/>
      <c r="G926" s="216"/>
      <c r="H926" s="216"/>
      <c r="I926" s="205"/>
      <c r="J926" s="453"/>
      <c r="K926" s="454"/>
      <c r="L926" s="454"/>
      <c r="M926" s="454"/>
      <c r="N926" s="455"/>
    </row>
    <row r="927" spans="2:14">
      <c r="B927" s="468"/>
      <c r="C927" s="153"/>
      <c r="D927" s="291"/>
      <c r="E927" s="216"/>
      <c r="F927" s="216"/>
      <c r="G927" s="216"/>
      <c r="H927" s="216"/>
      <c r="I927" s="205"/>
      <c r="J927" s="453"/>
      <c r="K927" s="454"/>
      <c r="L927" s="454"/>
      <c r="M927" s="454"/>
      <c r="N927" s="455"/>
    </row>
    <row r="928" spans="2:14">
      <c r="B928" s="468"/>
      <c r="C928" s="153"/>
      <c r="D928" s="291"/>
      <c r="E928" s="216"/>
      <c r="F928" s="216"/>
      <c r="G928" s="216"/>
      <c r="H928" s="216"/>
      <c r="I928" s="205"/>
      <c r="J928" s="453"/>
      <c r="K928" s="454"/>
      <c r="L928" s="454"/>
      <c r="M928" s="454"/>
      <c r="N928" s="455"/>
    </row>
    <row r="929" spans="1:14">
      <c r="B929" s="469"/>
      <c r="C929" s="153"/>
      <c r="D929" s="293"/>
      <c r="E929" s="184"/>
      <c r="F929" s="185"/>
      <c r="G929" s="185"/>
      <c r="H929" s="185"/>
      <c r="I929" s="205"/>
      <c r="J929" s="456"/>
      <c r="K929" s="457"/>
      <c r="L929" s="457"/>
      <c r="M929" s="457"/>
      <c r="N929" s="458"/>
    </row>
    <row r="930" spans="1:14">
      <c r="B930" s="160"/>
      <c r="C930" s="153"/>
      <c r="D930" s="161"/>
      <c r="E930" s="162"/>
      <c r="F930" s="162"/>
      <c r="G930" s="162"/>
      <c r="H930" s="162"/>
      <c r="I930" s="205"/>
      <c r="J930" s="205"/>
      <c r="K930" s="205"/>
      <c r="L930" s="205"/>
      <c r="M930" s="205"/>
      <c r="N930" s="205"/>
    </row>
    <row r="931" spans="1:14">
      <c r="B931" s="160"/>
      <c r="C931" s="153"/>
      <c r="D931" s="161"/>
      <c r="E931" s="162"/>
      <c r="F931" s="162"/>
      <c r="G931" s="162"/>
      <c r="H931" s="162"/>
      <c r="I931" s="205"/>
      <c r="J931" s="205"/>
      <c r="K931" s="205"/>
      <c r="L931" s="205"/>
      <c r="M931" s="205"/>
      <c r="N931" s="205"/>
    </row>
    <row r="932" spans="1:14" ht="12.75" customHeight="1">
      <c r="A932" s="448" t="s">
        <v>98</v>
      </c>
      <c r="B932" s="459" t="s">
        <v>99</v>
      </c>
      <c r="C932" s="232"/>
      <c r="D932" s="459" t="s">
        <v>32</v>
      </c>
      <c r="E932" s="448" t="s">
        <v>303</v>
      </c>
      <c r="F932" s="448" t="s">
        <v>304</v>
      </c>
      <c r="G932" s="463" t="s">
        <v>305</v>
      </c>
      <c r="H932" s="448" t="s">
        <v>306</v>
      </c>
      <c r="I932" s="206"/>
      <c r="J932" s="448" t="s">
        <v>33</v>
      </c>
      <c r="K932" s="448"/>
      <c r="L932" s="448"/>
      <c r="M932" s="448"/>
      <c r="N932" s="448"/>
    </row>
    <row r="933" spans="1:14">
      <c r="A933" s="449"/>
      <c r="B933" s="460"/>
      <c r="C933" s="232"/>
      <c r="D933" s="460"/>
      <c r="E933" s="449"/>
      <c r="F933" s="449"/>
      <c r="G933" s="464"/>
      <c r="H933" s="449"/>
      <c r="I933" s="207"/>
      <c r="J933" s="449"/>
      <c r="K933" s="449"/>
      <c r="L933" s="449"/>
      <c r="M933" s="449"/>
      <c r="N933" s="449"/>
    </row>
    <row r="934" spans="1:14" ht="12.75" customHeight="1">
      <c r="B934" s="467"/>
      <c r="C934" s="183"/>
      <c r="D934" s="291"/>
      <c r="E934" s="216"/>
      <c r="F934" s="216"/>
      <c r="G934" s="216"/>
      <c r="H934" s="216"/>
      <c r="I934" s="204"/>
      <c r="J934" s="450"/>
      <c r="K934" s="451"/>
      <c r="L934" s="451"/>
      <c r="M934" s="451"/>
      <c r="N934" s="452"/>
    </row>
    <row r="935" spans="1:14">
      <c r="B935" s="468"/>
      <c r="C935" s="153"/>
      <c r="D935" s="291"/>
      <c r="E935" s="216"/>
      <c r="F935" s="216"/>
      <c r="G935" s="216"/>
      <c r="H935" s="216"/>
      <c r="I935" s="205"/>
      <c r="J935" s="453"/>
      <c r="K935" s="454"/>
      <c r="L935" s="454"/>
      <c r="M935" s="454"/>
      <c r="N935" s="455"/>
    </row>
    <row r="936" spans="1:14">
      <c r="B936" s="468"/>
      <c r="C936" s="153"/>
      <c r="D936" s="291"/>
      <c r="E936" s="216"/>
      <c r="F936" s="216"/>
      <c r="G936" s="216"/>
      <c r="H936" s="216"/>
      <c r="I936" s="205"/>
      <c r="J936" s="453"/>
      <c r="K936" s="454"/>
      <c r="L936" s="454"/>
      <c r="M936" s="454"/>
      <c r="N936" s="455"/>
    </row>
    <row r="937" spans="1:14">
      <c r="B937" s="468"/>
      <c r="C937" s="153"/>
      <c r="D937" s="291"/>
      <c r="E937" s="216"/>
      <c r="F937" s="216"/>
      <c r="G937" s="216"/>
      <c r="H937" s="216"/>
      <c r="I937" s="205"/>
      <c r="J937" s="453"/>
      <c r="K937" s="454"/>
      <c r="L937" s="454"/>
      <c r="M937" s="454"/>
      <c r="N937" s="455"/>
    </row>
    <row r="938" spans="1:14">
      <c r="B938" s="468"/>
      <c r="C938" s="153"/>
      <c r="D938" s="291"/>
      <c r="E938" s="216"/>
      <c r="F938" s="216"/>
      <c r="G938" s="216"/>
      <c r="H938" s="216"/>
      <c r="I938" s="205"/>
      <c r="J938" s="453"/>
      <c r="K938" s="454"/>
      <c r="L938" s="454"/>
      <c r="M938" s="454"/>
      <c r="N938" s="455"/>
    </row>
    <row r="939" spans="1:14">
      <c r="B939" s="468"/>
      <c r="C939" s="153"/>
      <c r="D939" s="291"/>
      <c r="E939" s="216"/>
      <c r="F939" s="216"/>
      <c r="G939" s="216"/>
      <c r="H939" s="216"/>
      <c r="I939" s="205"/>
      <c r="J939" s="453"/>
      <c r="K939" s="454"/>
      <c r="L939" s="454"/>
      <c r="M939" s="454"/>
      <c r="N939" s="455"/>
    </row>
    <row r="940" spans="1:14">
      <c r="B940" s="468"/>
      <c r="C940" s="153"/>
      <c r="D940" s="291"/>
      <c r="E940" s="216"/>
      <c r="F940" s="216"/>
      <c r="G940" s="216"/>
      <c r="H940" s="216"/>
      <c r="I940" s="205"/>
      <c r="J940" s="453"/>
      <c r="K940" s="454"/>
      <c r="L940" s="454"/>
      <c r="M940" s="454"/>
      <c r="N940" s="455"/>
    </row>
    <row r="941" spans="1:14">
      <c r="B941" s="468"/>
      <c r="C941" s="153"/>
      <c r="D941" s="291"/>
      <c r="E941" s="216"/>
      <c r="F941" s="216"/>
      <c r="G941" s="216"/>
      <c r="H941" s="216"/>
      <c r="I941" s="205"/>
      <c r="J941" s="453"/>
      <c r="K941" s="454"/>
      <c r="L941" s="454"/>
      <c r="M941" s="454"/>
      <c r="N941" s="455"/>
    </row>
    <row r="942" spans="1:14">
      <c r="B942" s="468"/>
      <c r="C942" s="153"/>
      <c r="D942" s="291"/>
      <c r="E942" s="216"/>
      <c r="F942" s="216"/>
      <c r="G942" s="216"/>
      <c r="H942" s="216"/>
      <c r="I942" s="205"/>
      <c r="J942" s="453"/>
      <c r="K942" s="454"/>
      <c r="L942" s="454"/>
      <c r="M942" s="454"/>
      <c r="N942" s="455"/>
    </row>
    <row r="943" spans="1:14">
      <c r="B943" s="468"/>
      <c r="C943" s="153"/>
      <c r="D943" s="291"/>
      <c r="E943" s="216"/>
      <c r="F943" s="216"/>
      <c r="G943" s="216"/>
      <c r="H943" s="216"/>
      <c r="I943" s="205"/>
      <c r="J943" s="453"/>
      <c r="K943" s="454"/>
      <c r="L943" s="454"/>
      <c r="M943" s="454"/>
      <c r="N943" s="455"/>
    </row>
    <row r="944" spans="1:14">
      <c r="B944" s="468"/>
      <c r="C944" s="153"/>
      <c r="D944" s="291"/>
      <c r="E944" s="216"/>
      <c r="F944" s="216"/>
      <c r="G944" s="216"/>
      <c r="H944" s="216"/>
      <c r="I944" s="205"/>
      <c r="J944" s="453"/>
      <c r="K944" s="454"/>
      <c r="L944" s="454"/>
      <c r="M944" s="454"/>
      <c r="N944" s="455"/>
    </row>
    <row r="945" spans="1:14">
      <c r="B945" s="468"/>
      <c r="C945" s="153"/>
      <c r="D945" s="291"/>
      <c r="E945" s="216"/>
      <c r="F945" s="216"/>
      <c r="G945" s="216"/>
      <c r="H945" s="216"/>
      <c r="I945" s="205"/>
      <c r="J945" s="453"/>
      <c r="K945" s="454"/>
      <c r="L945" s="454"/>
      <c r="M945" s="454"/>
      <c r="N945" s="455"/>
    </row>
    <row r="946" spans="1:14">
      <c r="B946" s="468"/>
      <c r="C946" s="153"/>
      <c r="D946" s="291"/>
      <c r="E946" s="216"/>
      <c r="F946" s="216"/>
      <c r="G946" s="216"/>
      <c r="H946" s="216"/>
      <c r="I946" s="205"/>
      <c r="J946" s="453"/>
      <c r="K946" s="454"/>
      <c r="L946" s="454"/>
      <c r="M946" s="454"/>
      <c r="N946" s="455"/>
    </row>
    <row r="947" spans="1:14">
      <c r="B947" s="468"/>
      <c r="C947" s="153"/>
      <c r="D947" s="291"/>
      <c r="E947" s="216"/>
      <c r="F947" s="216"/>
      <c r="G947" s="216"/>
      <c r="H947" s="216"/>
      <c r="I947" s="205"/>
      <c r="J947" s="453"/>
      <c r="K947" s="454"/>
      <c r="L947" s="454"/>
      <c r="M947" s="454"/>
      <c r="N947" s="455"/>
    </row>
    <row r="948" spans="1:14">
      <c r="B948" s="468"/>
      <c r="C948" s="153"/>
      <c r="D948" s="291"/>
      <c r="E948" s="216"/>
      <c r="F948" s="216"/>
      <c r="G948" s="216"/>
      <c r="H948" s="216"/>
      <c r="I948" s="205"/>
      <c r="J948" s="453"/>
      <c r="K948" s="454"/>
      <c r="L948" s="454"/>
      <c r="M948" s="454"/>
      <c r="N948" s="455"/>
    </row>
    <row r="949" spans="1:14">
      <c r="B949" s="468"/>
      <c r="C949" s="153"/>
      <c r="D949" s="291"/>
      <c r="E949" s="216"/>
      <c r="F949" s="216"/>
      <c r="G949" s="216"/>
      <c r="H949" s="216"/>
      <c r="I949" s="205"/>
      <c r="J949" s="453"/>
      <c r="K949" s="454"/>
      <c r="L949" s="454"/>
      <c r="M949" s="454"/>
      <c r="N949" s="455"/>
    </row>
    <row r="950" spans="1:14">
      <c r="B950" s="468"/>
      <c r="C950" s="153"/>
      <c r="D950" s="291"/>
      <c r="E950" s="216"/>
      <c r="F950" s="216"/>
      <c r="G950" s="216"/>
      <c r="H950" s="216"/>
      <c r="I950" s="205"/>
      <c r="J950" s="453"/>
      <c r="K950" s="454"/>
      <c r="L950" s="454"/>
      <c r="M950" s="454"/>
      <c r="N950" s="455"/>
    </row>
    <row r="951" spans="1:14">
      <c r="B951" s="468"/>
      <c r="C951" s="153"/>
      <c r="D951" s="291"/>
      <c r="E951" s="216"/>
      <c r="F951" s="216"/>
      <c r="G951" s="216"/>
      <c r="H951" s="216"/>
      <c r="I951" s="205"/>
      <c r="J951" s="453"/>
      <c r="K951" s="454"/>
      <c r="L951" s="454"/>
      <c r="M951" s="454"/>
      <c r="N951" s="455"/>
    </row>
    <row r="952" spans="1:14">
      <c r="B952" s="468"/>
      <c r="C952" s="153"/>
      <c r="D952" s="291"/>
      <c r="E952" s="216"/>
      <c r="F952" s="216"/>
      <c r="G952" s="216"/>
      <c r="H952" s="216"/>
      <c r="I952" s="205"/>
      <c r="J952" s="453"/>
      <c r="K952" s="454"/>
      <c r="L952" s="454"/>
      <c r="M952" s="454"/>
      <c r="N952" s="455"/>
    </row>
    <row r="953" spans="1:14">
      <c r="B953" s="468"/>
      <c r="C953" s="153"/>
      <c r="D953" s="291"/>
      <c r="E953" s="216"/>
      <c r="F953" s="216"/>
      <c r="G953" s="216"/>
      <c r="H953" s="216"/>
      <c r="I953" s="205"/>
      <c r="J953" s="453"/>
      <c r="K953" s="454"/>
      <c r="L953" s="454"/>
      <c r="M953" s="454"/>
      <c r="N953" s="455"/>
    </row>
    <row r="954" spans="1:14">
      <c r="B954" s="469"/>
      <c r="C954" s="153"/>
      <c r="D954" s="293"/>
      <c r="E954" s="184"/>
      <c r="F954" s="185"/>
      <c r="G954" s="185"/>
      <c r="H954" s="185"/>
      <c r="I954" s="205"/>
      <c r="J954" s="456"/>
      <c r="K954" s="457"/>
      <c r="L954" s="457"/>
      <c r="M954" s="457"/>
      <c r="N954" s="458"/>
    </row>
    <row r="955" spans="1:14">
      <c r="B955" s="160"/>
      <c r="C955" s="153"/>
      <c r="D955" s="161"/>
      <c r="E955" s="162"/>
      <c r="F955" s="162"/>
      <c r="G955" s="162"/>
      <c r="H955" s="162"/>
      <c r="I955" s="205"/>
      <c r="J955" s="205"/>
      <c r="K955" s="205"/>
      <c r="L955" s="205"/>
      <c r="M955" s="205"/>
      <c r="N955" s="205"/>
    </row>
    <row r="956" spans="1:14">
      <c r="B956" s="160"/>
      <c r="C956" s="153"/>
      <c r="D956" s="161"/>
      <c r="E956" s="162"/>
      <c r="F956" s="162"/>
      <c r="G956" s="162"/>
      <c r="H956" s="162"/>
      <c r="I956" s="205"/>
      <c r="J956" s="205"/>
      <c r="K956" s="205"/>
      <c r="L956" s="205"/>
      <c r="M956" s="205"/>
      <c r="N956" s="205"/>
    </row>
    <row r="957" spans="1:14" ht="12.75" customHeight="1">
      <c r="A957" s="448" t="s">
        <v>98</v>
      </c>
      <c r="B957" s="459" t="s">
        <v>99</v>
      </c>
      <c r="C957" s="232"/>
      <c r="D957" s="459" t="s">
        <v>32</v>
      </c>
      <c r="E957" s="448" t="s">
        <v>303</v>
      </c>
      <c r="F957" s="448" t="s">
        <v>304</v>
      </c>
      <c r="G957" s="463" t="s">
        <v>305</v>
      </c>
      <c r="H957" s="448" t="s">
        <v>306</v>
      </c>
      <c r="I957" s="206"/>
      <c r="J957" s="448" t="s">
        <v>33</v>
      </c>
      <c r="K957" s="448"/>
      <c r="L957" s="448"/>
      <c r="M957" s="448"/>
      <c r="N957" s="448"/>
    </row>
    <row r="958" spans="1:14">
      <c r="A958" s="449"/>
      <c r="B958" s="460"/>
      <c r="C958" s="232"/>
      <c r="D958" s="460"/>
      <c r="E958" s="449"/>
      <c r="F958" s="449"/>
      <c r="G958" s="464"/>
      <c r="H958" s="449"/>
      <c r="I958" s="207"/>
      <c r="J958" s="449"/>
      <c r="K958" s="449"/>
      <c r="L958" s="449"/>
      <c r="M958" s="449"/>
      <c r="N958" s="449"/>
    </row>
    <row r="959" spans="1:14" ht="12.75" customHeight="1">
      <c r="B959" s="470"/>
      <c r="C959" s="246"/>
      <c r="D959" s="269"/>
      <c r="E959" s="245"/>
      <c r="F959" s="245"/>
      <c r="G959" s="245"/>
      <c r="H959" s="245"/>
      <c r="I959" s="204"/>
      <c r="J959" s="450"/>
      <c r="K959" s="451"/>
      <c r="L959" s="451"/>
      <c r="M959" s="451"/>
      <c r="N959" s="452"/>
    </row>
    <row r="960" spans="1:14">
      <c r="B960" s="471"/>
      <c r="C960" s="247"/>
      <c r="D960" s="269"/>
      <c r="E960" s="245"/>
      <c r="F960" s="245"/>
      <c r="G960" s="245"/>
      <c r="H960" s="245"/>
      <c r="I960" s="205"/>
      <c r="J960" s="453"/>
      <c r="K960" s="454"/>
      <c r="L960" s="454"/>
      <c r="M960" s="454"/>
      <c r="N960" s="455"/>
    </row>
    <row r="961" spans="2:14">
      <c r="B961" s="471"/>
      <c r="C961" s="247"/>
      <c r="D961" s="269"/>
      <c r="E961" s="245"/>
      <c r="F961" s="245"/>
      <c r="G961" s="245"/>
      <c r="H961" s="245"/>
      <c r="I961" s="205"/>
      <c r="J961" s="453"/>
      <c r="K961" s="454"/>
      <c r="L961" s="454"/>
      <c r="M961" s="454"/>
      <c r="N961" s="455"/>
    </row>
    <row r="962" spans="2:14">
      <c r="B962" s="471"/>
      <c r="C962" s="247"/>
      <c r="D962" s="269"/>
      <c r="E962" s="245"/>
      <c r="F962" s="245"/>
      <c r="G962" s="245"/>
      <c r="H962" s="245"/>
      <c r="I962" s="205"/>
      <c r="J962" s="453"/>
      <c r="K962" s="454"/>
      <c r="L962" s="454"/>
      <c r="M962" s="454"/>
      <c r="N962" s="455"/>
    </row>
    <row r="963" spans="2:14">
      <c r="B963" s="471"/>
      <c r="C963" s="247"/>
      <c r="D963" s="269"/>
      <c r="E963" s="245"/>
      <c r="F963" s="245"/>
      <c r="G963" s="245"/>
      <c r="H963" s="245"/>
      <c r="I963" s="205"/>
      <c r="J963" s="453"/>
      <c r="K963" s="454"/>
      <c r="L963" s="454"/>
      <c r="M963" s="454"/>
      <c r="N963" s="455"/>
    </row>
    <row r="964" spans="2:14">
      <c r="B964" s="471"/>
      <c r="C964" s="247"/>
      <c r="D964" s="269"/>
      <c r="E964" s="245"/>
      <c r="F964" s="245"/>
      <c r="G964" s="245"/>
      <c r="H964" s="245"/>
      <c r="I964" s="205"/>
      <c r="J964" s="453"/>
      <c r="K964" s="454"/>
      <c r="L964" s="454"/>
      <c r="M964" s="454"/>
      <c r="N964" s="455"/>
    </row>
    <row r="965" spans="2:14">
      <c r="B965" s="471"/>
      <c r="C965" s="247"/>
      <c r="D965" s="269"/>
      <c r="E965" s="245"/>
      <c r="F965" s="245"/>
      <c r="G965" s="245"/>
      <c r="H965" s="245"/>
      <c r="I965" s="205"/>
      <c r="J965" s="453"/>
      <c r="K965" s="454"/>
      <c r="L965" s="454"/>
      <c r="M965" s="454"/>
      <c r="N965" s="455"/>
    </row>
    <row r="966" spans="2:14">
      <c r="B966" s="471"/>
      <c r="C966" s="247"/>
      <c r="D966" s="269"/>
      <c r="E966" s="245"/>
      <c r="F966" s="245"/>
      <c r="G966" s="245"/>
      <c r="H966" s="245"/>
      <c r="I966" s="205"/>
      <c r="J966" s="453"/>
      <c r="K966" s="454"/>
      <c r="L966" s="454"/>
      <c r="M966" s="454"/>
      <c r="N966" s="455"/>
    </row>
    <row r="967" spans="2:14">
      <c r="B967" s="471"/>
      <c r="C967" s="247"/>
      <c r="D967" s="269"/>
      <c r="E967" s="245"/>
      <c r="F967" s="245"/>
      <c r="G967" s="245"/>
      <c r="H967" s="245"/>
      <c r="I967" s="205"/>
      <c r="J967" s="453"/>
      <c r="K967" s="454"/>
      <c r="L967" s="454"/>
      <c r="M967" s="454"/>
      <c r="N967" s="455"/>
    </row>
    <row r="968" spans="2:14">
      <c r="B968" s="471"/>
      <c r="C968" s="247"/>
      <c r="D968" s="269"/>
      <c r="E968" s="245"/>
      <c r="F968" s="245"/>
      <c r="G968" s="245"/>
      <c r="H968" s="245"/>
      <c r="I968" s="205"/>
      <c r="J968" s="453"/>
      <c r="K968" s="454"/>
      <c r="L968" s="454"/>
      <c r="M968" s="454"/>
      <c r="N968" s="455"/>
    </row>
    <row r="969" spans="2:14">
      <c r="B969" s="471"/>
      <c r="C969" s="247"/>
      <c r="D969" s="269"/>
      <c r="E969" s="245"/>
      <c r="F969" s="245"/>
      <c r="G969" s="245"/>
      <c r="H969" s="245"/>
      <c r="I969" s="205"/>
      <c r="J969" s="453"/>
      <c r="K969" s="454"/>
      <c r="L969" s="454"/>
      <c r="M969" s="454"/>
      <c r="N969" s="455"/>
    </row>
    <row r="970" spans="2:14">
      <c r="B970" s="471"/>
      <c r="C970" s="247"/>
      <c r="D970" s="269"/>
      <c r="E970" s="245"/>
      <c r="F970" s="245"/>
      <c r="G970" s="245"/>
      <c r="H970" s="245"/>
      <c r="I970" s="205"/>
      <c r="J970" s="453"/>
      <c r="K970" s="454"/>
      <c r="L970" s="454"/>
      <c r="M970" s="454"/>
      <c r="N970" s="455"/>
    </row>
    <row r="971" spans="2:14">
      <c r="B971" s="471"/>
      <c r="C971" s="247"/>
      <c r="D971" s="269"/>
      <c r="E971" s="245"/>
      <c r="F971" s="245"/>
      <c r="G971" s="245"/>
      <c r="H971" s="245"/>
      <c r="I971" s="205"/>
      <c r="J971" s="453"/>
      <c r="K971" s="454"/>
      <c r="L971" s="454"/>
      <c r="M971" s="454"/>
      <c r="N971" s="455"/>
    </row>
    <row r="972" spans="2:14">
      <c r="B972" s="471"/>
      <c r="C972" s="247"/>
      <c r="D972" s="269"/>
      <c r="E972" s="245"/>
      <c r="F972" s="245"/>
      <c r="G972" s="245"/>
      <c r="H972" s="245"/>
      <c r="I972" s="205"/>
      <c r="J972" s="453"/>
      <c r="K972" s="454"/>
      <c r="L972" s="454"/>
      <c r="M972" s="454"/>
      <c r="N972" s="455"/>
    </row>
    <row r="973" spans="2:14">
      <c r="B973" s="471"/>
      <c r="C973" s="247"/>
      <c r="D973" s="269"/>
      <c r="E973" s="245"/>
      <c r="F973" s="245"/>
      <c r="G973" s="245"/>
      <c r="H973" s="245"/>
      <c r="I973" s="205"/>
      <c r="J973" s="453"/>
      <c r="K973" s="454"/>
      <c r="L973" s="454"/>
      <c r="M973" s="454"/>
      <c r="N973" s="455"/>
    </row>
    <row r="974" spans="2:14">
      <c r="B974" s="471"/>
      <c r="C974" s="247"/>
      <c r="D974" s="269"/>
      <c r="E974" s="245"/>
      <c r="F974" s="245"/>
      <c r="G974" s="245"/>
      <c r="H974" s="245"/>
      <c r="I974" s="205"/>
      <c r="J974" s="453"/>
      <c r="K974" s="454"/>
      <c r="L974" s="454"/>
      <c r="M974" s="454"/>
      <c r="N974" s="455"/>
    </row>
    <row r="975" spans="2:14">
      <c r="B975" s="471"/>
      <c r="C975" s="247"/>
      <c r="D975" s="269"/>
      <c r="E975" s="245"/>
      <c r="F975" s="245"/>
      <c r="G975" s="245"/>
      <c r="H975" s="245"/>
      <c r="I975" s="205"/>
      <c r="J975" s="453"/>
      <c r="K975" s="454"/>
      <c r="L975" s="454"/>
      <c r="M975" s="454"/>
      <c r="N975" s="455"/>
    </row>
    <row r="976" spans="2:14">
      <c r="B976" s="471"/>
      <c r="C976" s="247"/>
      <c r="D976" s="269"/>
      <c r="E976" s="245"/>
      <c r="F976" s="245"/>
      <c r="G976" s="245"/>
      <c r="H976" s="245"/>
      <c r="I976" s="205"/>
      <c r="J976" s="453"/>
      <c r="K976" s="454"/>
      <c r="L976" s="454"/>
      <c r="M976" s="454"/>
      <c r="N976" s="455"/>
    </row>
    <row r="977" spans="1:14">
      <c r="B977" s="471"/>
      <c r="C977" s="247"/>
      <c r="D977" s="269"/>
      <c r="E977" s="245"/>
      <c r="F977" s="245"/>
      <c r="G977" s="245"/>
      <c r="H977" s="245"/>
      <c r="I977" s="205"/>
      <c r="J977" s="453"/>
      <c r="K977" s="454"/>
      <c r="L977" s="454"/>
      <c r="M977" s="454"/>
      <c r="N977" s="455"/>
    </row>
    <row r="978" spans="1:14">
      <c r="B978" s="471"/>
      <c r="C978" s="247"/>
      <c r="D978" s="269"/>
      <c r="E978" s="245"/>
      <c r="F978" s="245"/>
      <c r="G978" s="245"/>
      <c r="H978" s="245"/>
      <c r="I978" s="205"/>
      <c r="J978" s="453"/>
      <c r="K978" s="454"/>
      <c r="L978" s="454"/>
      <c r="M978" s="454"/>
      <c r="N978" s="455"/>
    </row>
    <row r="979" spans="1:14">
      <c r="B979" s="472"/>
      <c r="C979" s="247"/>
      <c r="D979" s="292"/>
      <c r="E979" s="249"/>
      <c r="F979" s="250"/>
      <c r="G979" s="250"/>
      <c r="H979" s="250"/>
      <c r="I979" s="205"/>
      <c r="J979" s="456"/>
      <c r="K979" s="457"/>
      <c r="L979" s="457"/>
      <c r="M979" s="457"/>
      <c r="N979" s="458"/>
    </row>
    <row r="980" spans="1:14">
      <c r="B980" s="160"/>
      <c r="C980" s="153"/>
      <c r="D980" s="161"/>
      <c r="E980" s="162"/>
      <c r="F980" s="162"/>
      <c r="G980" s="162"/>
      <c r="H980" s="162"/>
      <c r="I980" s="205"/>
      <c r="J980" s="205"/>
      <c r="K980" s="205"/>
      <c r="L980" s="205"/>
      <c r="M980" s="205"/>
      <c r="N980" s="205"/>
    </row>
    <row r="981" spans="1:14">
      <c r="B981" s="160"/>
      <c r="C981" s="153"/>
      <c r="D981" s="161"/>
      <c r="E981" s="162"/>
      <c r="F981" s="162"/>
      <c r="G981" s="162"/>
      <c r="H981" s="162"/>
      <c r="I981" s="205"/>
      <c r="J981" s="205"/>
      <c r="K981" s="205"/>
      <c r="L981" s="205"/>
      <c r="M981" s="205"/>
      <c r="N981" s="205"/>
    </row>
    <row r="982" spans="1:14" ht="12.75" customHeight="1">
      <c r="A982" s="448" t="s">
        <v>98</v>
      </c>
      <c r="B982" s="459" t="s">
        <v>99</v>
      </c>
      <c r="C982" s="232"/>
      <c r="D982" s="459" t="s">
        <v>32</v>
      </c>
      <c r="E982" s="448" t="s">
        <v>303</v>
      </c>
      <c r="F982" s="448" t="s">
        <v>304</v>
      </c>
      <c r="G982" s="463" t="s">
        <v>305</v>
      </c>
      <c r="H982" s="448" t="s">
        <v>306</v>
      </c>
      <c r="I982" s="206"/>
      <c r="J982" s="448" t="s">
        <v>33</v>
      </c>
      <c r="K982" s="448"/>
      <c r="L982" s="448"/>
      <c r="M982" s="448"/>
      <c r="N982" s="448"/>
    </row>
    <row r="983" spans="1:14">
      <c r="A983" s="449"/>
      <c r="B983" s="460"/>
      <c r="C983" s="232"/>
      <c r="D983" s="460"/>
      <c r="E983" s="449"/>
      <c r="F983" s="449"/>
      <c r="G983" s="464"/>
      <c r="H983" s="449"/>
      <c r="I983" s="207"/>
      <c r="J983" s="449"/>
      <c r="K983" s="449"/>
      <c r="L983" s="449"/>
      <c r="M983" s="449"/>
      <c r="N983" s="449"/>
    </row>
    <row r="984" spans="1:14" ht="12.75" customHeight="1">
      <c r="B984" s="467"/>
      <c r="C984" s="183"/>
      <c r="D984" s="291"/>
      <c r="E984" s="216"/>
      <c r="F984" s="216"/>
      <c r="G984" s="216"/>
      <c r="H984" s="216"/>
      <c r="I984" s="204"/>
      <c r="J984" s="450"/>
      <c r="K984" s="451"/>
      <c r="L984" s="451"/>
      <c r="M984" s="451"/>
      <c r="N984" s="452"/>
    </row>
    <row r="985" spans="1:14">
      <c r="B985" s="468"/>
      <c r="C985" s="153"/>
      <c r="D985" s="291"/>
      <c r="E985" s="216"/>
      <c r="F985" s="216"/>
      <c r="G985" s="216"/>
      <c r="H985" s="216"/>
      <c r="I985" s="205"/>
      <c r="J985" s="453"/>
      <c r="K985" s="454"/>
      <c r="L985" s="454"/>
      <c r="M985" s="454"/>
      <c r="N985" s="455"/>
    </row>
    <row r="986" spans="1:14">
      <c r="B986" s="468"/>
      <c r="C986" s="153"/>
      <c r="D986" s="291"/>
      <c r="E986" s="216"/>
      <c r="F986" s="216"/>
      <c r="G986" s="216"/>
      <c r="H986" s="216"/>
      <c r="I986" s="205"/>
      <c r="J986" s="453"/>
      <c r="K986" s="454"/>
      <c r="L986" s="454"/>
      <c r="M986" s="454"/>
      <c r="N986" s="455"/>
    </row>
    <row r="987" spans="1:14">
      <c r="B987" s="468"/>
      <c r="C987" s="153"/>
      <c r="D987" s="291"/>
      <c r="E987" s="216"/>
      <c r="F987" s="216"/>
      <c r="G987" s="216"/>
      <c r="H987" s="216"/>
      <c r="I987" s="205"/>
      <c r="J987" s="453"/>
      <c r="K987" s="454"/>
      <c r="L987" s="454"/>
      <c r="M987" s="454"/>
      <c r="N987" s="455"/>
    </row>
    <row r="988" spans="1:14">
      <c r="B988" s="468"/>
      <c r="C988" s="153"/>
      <c r="D988" s="291"/>
      <c r="E988" s="216"/>
      <c r="F988" s="216"/>
      <c r="G988" s="216"/>
      <c r="H988" s="216"/>
      <c r="I988" s="205"/>
      <c r="J988" s="453"/>
      <c r="K988" s="454"/>
      <c r="L988" s="454"/>
      <c r="M988" s="454"/>
      <c r="N988" s="455"/>
    </row>
    <row r="989" spans="1:14">
      <c r="B989" s="468"/>
      <c r="C989" s="153"/>
      <c r="D989" s="291"/>
      <c r="E989" s="216"/>
      <c r="F989" s="216"/>
      <c r="G989" s="216"/>
      <c r="H989" s="216"/>
      <c r="I989" s="205"/>
      <c r="J989" s="453"/>
      <c r="K989" s="454"/>
      <c r="L989" s="454"/>
      <c r="M989" s="454"/>
      <c r="N989" s="455"/>
    </row>
    <row r="990" spans="1:14">
      <c r="B990" s="468"/>
      <c r="C990" s="153"/>
      <c r="D990" s="291"/>
      <c r="E990" s="216"/>
      <c r="F990" s="216"/>
      <c r="G990" s="216"/>
      <c r="H990" s="216"/>
      <c r="I990" s="205"/>
      <c r="J990" s="453"/>
      <c r="K990" s="454"/>
      <c r="L990" s="454"/>
      <c r="M990" s="454"/>
      <c r="N990" s="455"/>
    </row>
    <row r="991" spans="1:14">
      <c r="B991" s="468"/>
      <c r="C991" s="153"/>
      <c r="D991" s="291"/>
      <c r="E991" s="216"/>
      <c r="F991" s="216"/>
      <c r="G991" s="216"/>
      <c r="H991" s="216"/>
      <c r="I991" s="205"/>
      <c r="J991" s="453"/>
      <c r="K991" s="454"/>
      <c r="L991" s="454"/>
      <c r="M991" s="454"/>
      <c r="N991" s="455"/>
    </row>
    <row r="992" spans="1:14">
      <c r="B992" s="468"/>
      <c r="C992" s="153"/>
      <c r="D992" s="291"/>
      <c r="E992" s="216"/>
      <c r="F992" s="216"/>
      <c r="G992" s="216"/>
      <c r="H992" s="216"/>
      <c r="I992" s="205"/>
      <c r="J992" s="453"/>
      <c r="K992" s="454"/>
      <c r="L992" s="454"/>
      <c r="M992" s="454"/>
      <c r="N992" s="455"/>
    </row>
    <row r="993" spans="1:14">
      <c r="B993" s="468"/>
      <c r="C993" s="153"/>
      <c r="D993" s="269"/>
      <c r="E993" s="245"/>
      <c r="F993" s="245"/>
      <c r="G993" s="245"/>
      <c r="H993" s="245"/>
      <c r="I993" s="205"/>
      <c r="J993" s="453"/>
      <c r="K993" s="454"/>
      <c r="L993" s="454"/>
      <c r="M993" s="454"/>
      <c r="N993" s="455"/>
    </row>
    <row r="994" spans="1:14">
      <c r="B994" s="468"/>
      <c r="C994" s="153"/>
      <c r="D994" s="269"/>
      <c r="E994" s="245"/>
      <c r="F994" s="245"/>
      <c r="G994" s="245"/>
      <c r="H994" s="245"/>
      <c r="I994" s="205"/>
      <c r="J994" s="453"/>
      <c r="K994" s="454"/>
      <c r="L994" s="454"/>
      <c r="M994" s="454"/>
      <c r="N994" s="455"/>
    </row>
    <row r="995" spans="1:14">
      <c r="B995" s="468"/>
      <c r="C995" s="153"/>
      <c r="D995" s="269"/>
      <c r="E995" s="245"/>
      <c r="F995" s="245"/>
      <c r="G995" s="245"/>
      <c r="H995" s="245"/>
      <c r="I995" s="205"/>
      <c r="J995" s="453"/>
      <c r="K995" s="454"/>
      <c r="L995" s="454"/>
      <c r="M995" s="454"/>
      <c r="N995" s="455"/>
    </row>
    <row r="996" spans="1:14">
      <c r="B996" s="468"/>
      <c r="C996" s="153"/>
      <c r="D996" s="269"/>
      <c r="E996" s="245"/>
      <c r="F996" s="245"/>
      <c r="G996" s="245"/>
      <c r="H996" s="245"/>
      <c r="I996" s="205"/>
      <c r="J996" s="453"/>
      <c r="K996" s="454"/>
      <c r="L996" s="454"/>
      <c r="M996" s="454"/>
      <c r="N996" s="455"/>
    </row>
    <row r="997" spans="1:14">
      <c r="B997" s="468"/>
      <c r="C997" s="153"/>
      <c r="D997" s="291"/>
      <c r="E997" s="216"/>
      <c r="F997" s="216"/>
      <c r="G997" s="216"/>
      <c r="H997" s="216"/>
      <c r="I997" s="205"/>
      <c r="J997" s="453"/>
      <c r="K997" s="454"/>
      <c r="L997" s="454"/>
      <c r="M997" s="454"/>
      <c r="N997" s="455"/>
    </row>
    <row r="998" spans="1:14">
      <c r="B998" s="468"/>
      <c r="C998" s="153"/>
      <c r="D998" s="291"/>
      <c r="E998" s="216"/>
      <c r="F998" s="216"/>
      <c r="G998" s="216"/>
      <c r="H998" s="216"/>
      <c r="I998" s="205"/>
      <c r="J998" s="453"/>
      <c r="K998" s="454"/>
      <c r="L998" s="454"/>
      <c r="M998" s="454"/>
      <c r="N998" s="455"/>
    </row>
    <row r="999" spans="1:14">
      <c r="B999" s="468"/>
      <c r="C999" s="153"/>
      <c r="D999" s="291"/>
      <c r="E999" s="216"/>
      <c r="F999" s="216"/>
      <c r="G999" s="216"/>
      <c r="H999" s="216"/>
      <c r="I999" s="205"/>
      <c r="J999" s="453"/>
      <c r="K999" s="454"/>
      <c r="L999" s="454"/>
      <c r="M999" s="454"/>
      <c r="N999" s="455"/>
    </row>
    <row r="1000" spans="1:14">
      <c r="B1000" s="468"/>
      <c r="C1000" s="153"/>
      <c r="D1000" s="291"/>
      <c r="E1000" s="216"/>
      <c r="F1000" s="216"/>
      <c r="G1000" s="216"/>
      <c r="H1000" s="216"/>
      <c r="I1000" s="205"/>
      <c r="J1000" s="453"/>
      <c r="K1000" s="454"/>
      <c r="L1000" s="454"/>
      <c r="M1000" s="454"/>
      <c r="N1000" s="455"/>
    </row>
    <row r="1001" spans="1:14">
      <c r="B1001" s="468"/>
      <c r="C1001" s="153"/>
      <c r="D1001" s="291"/>
      <c r="E1001" s="216"/>
      <c r="F1001" s="216"/>
      <c r="G1001" s="216"/>
      <c r="H1001" s="216"/>
      <c r="I1001" s="205"/>
      <c r="J1001" s="453"/>
      <c r="K1001" s="454"/>
      <c r="L1001" s="454"/>
      <c r="M1001" s="454"/>
      <c r="N1001" s="455"/>
    </row>
    <row r="1002" spans="1:14">
      <c r="B1002" s="468"/>
      <c r="C1002" s="153"/>
      <c r="D1002" s="291"/>
      <c r="E1002" s="216"/>
      <c r="F1002" s="216"/>
      <c r="G1002" s="216"/>
      <c r="H1002" s="216"/>
      <c r="I1002" s="205"/>
      <c r="J1002" s="453"/>
      <c r="K1002" s="454"/>
      <c r="L1002" s="454"/>
      <c r="M1002" s="454"/>
      <c r="N1002" s="455"/>
    </row>
    <row r="1003" spans="1:14">
      <c r="B1003" s="468"/>
      <c r="C1003" s="153"/>
      <c r="D1003" s="291"/>
      <c r="E1003" s="216"/>
      <c r="F1003" s="216"/>
      <c r="G1003" s="216"/>
      <c r="H1003" s="216"/>
      <c r="I1003" s="205"/>
      <c r="J1003" s="453"/>
      <c r="K1003" s="454"/>
      <c r="L1003" s="454"/>
      <c r="M1003" s="454"/>
      <c r="N1003" s="455"/>
    </row>
    <row r="1004" spans="1:14">
      <c r="B1004" s="469"/>
      <c r="C1004" s="153"/>
      <c r="D1004" s="293"/>
      <c r="E1004" s="184"/>
      <c r="F1004" s="185"/>
      <c r="G1004" s="185"/>
      <c r="H1004" s="185"/>
      <c r="I1004" s="205"/>
      <c r="J1004" s="456"/>
      <c r="K1004" s="457"/>
      <c r="L1004" s="457"/>
      <c r="M1004" s="457"/>
      <c r="N1004" s="458"/>
    </row>
    <row r="1005" spans="1:14">
      <c r="B1005" s="160"/>
      <c r="C1005" s="153"/>
      <c r="D1005" s="161"/>
      <c r="E1005" s="162"/>
      <c r="F1005" s="162"/>
      <c r="G1005" s="162"/>
      <c r="H1005" s="162"/>
      <c r="I1005" s="205"/>
      <c r="J1005" s="205"/>
      <c r="K1005" s="205"/>
      <c r="L1005" s="205"/>
      <c r="M1005" s="205"/>
      <c r="N1005" s="205"/>
    </row>
    <row r="1006" spans="1:14">
      <c r="B1006" s="160"/>
      <c r="C1006" s="153"/>
      <c r="D1006" s="161"/>
      <c r="E1006" s="162"/>
      <c r="F1006" s="162"/>
      <c r="G1006" s="162"/>
      <c r="H1006" s="162"/>
      <c r="I1006" s="205"/>
      <c r="J1006" s="205"/>
      <c r="K1006" s="205"/>
      <c r="L1006" s="205"/>
      <c r="M1006" s="205"/>
      <c r="N1006" s="205"/>
    </row>
    <row r="1007" spans="1:14" ht="12.75" customHeight="1">
      <c r="A1007" s="448" t="s">
        <v>98</v>
      </c>
      <c r="B1007" s="459" t="s">
        <v>99</v>
      </c>
      <c r="C1007" s="232"/>
      <c r="D1007" s="459" t="s">
        <v>32</v>
      </c>
      <c r="E1007" s="448" t="s">
        <v>303</v>
      </c>
      <c r="F1007" s="448" t="s">
        <v>304</v>
      </c>
      <c r="G1007" s="463" t="s">
        <v>305</v>
      </c>
      <c r="H1007" s="448" t="s">
        <v>306</v>
      </c>
      <c r="I1007" s="206"/>
      <c r="J1007" s="448" t="s">
        <v>33</v>
      </c>
      <c r="K1007" s="448"/>
      <c r="L1007" s="448"/>
      <c r="M1007" s="448"/>
      <c r="N1007" s="448"/>
    </row>
    <row r="1008" spans="1:14">
      <c r="A1008" s="449"/>
      <c r="B1008" s="460"/>
      <c r="C1008" s="232"/>
      <c r="D1008" s="460"/>
      <c r="E1008" s="449"/>
      <c r="F1008" s="449"/>
      <c r="G1008" s="464"/>
      <c r="H1008" s="449"/>
      <c r="I1008" s="207"/>
      <c r="J1008" s="449"/>
      <c r="K1008" s="449"/>
      <c r="L1008" s="449"/>
      <c r="M1008" s="449"/>
      <c r="N1008" s="449"/>
    </row>
    <row r="1009" spans="2:14" ht="12.75" customHeight="1">
      <c r="B1009" s="467"/>
      <c r="C1009" s="183"/>
      <c r="D1009" s="291"/>
      <c r="E1009" s="216"/>
      <c r="F1009" s="216"/>
      <c r="G1009" s="216"/>
      <c r="H1009" s="216"/>
      <c r="I1009" s="204"/>
      <c r="J1009" s="450"/>
      <c r="K1009" s="451"/>
      <c r="L1009" s="451"/>
      <c r="M1009" s="451"/>
      <c r="N1009" s="452"/>
    </row>
    <row r="1010" spans="2:14">
      <c r="B1010" s="468"/>
      <c r="C1010" s="153"/>
      <c r="D1010" s="291"/>
      <c r="E1010" s="216"/>
      <c r="F1010" s="216"/>
      <c r="G1010" s="216"/>
      <c r="H1010" s="216"/>
      <c r="I1010" s="205"/>
      <c r="J1010" s="453"/>
      <c r="K1010" s="454"/>
      <c r="L1010" s="454"/>
      <c r="M1010" s="454"/>
      <c r="N1010" s="455"/>
    </row>
    <row r="1011" spans="2:14">
      <c r="B1011" s="468"/>
      <c r="C1011" s="153"/>
      <c r="D1011" s="291"/>
      <c r="E1011" s="216"/>
      <c r="F1011" s="216"/>
      <c r="G1011" s="216"/>
      <c r="H1011" s="216"/>
      <c r="I1011" s="205"/>
      <c r="J1011" s="453"/>
      <c r="K1011" s="454"/>
      <c r="L1011" s="454"/>
      <c r="M1011" s="454"/>
      <c r="N1011" s="455"/>
    </row>
    <row r="1012" spans="2:14">
      <c r="B1012" s="468"/>
      <c r="C1012" s="153"/>
      <c r="D1012" s="291"/>
      <c r="E1012" s="216"/>
      <c r="F1012" s="216"/>
      <c r="G1012" s="216"/>
      <c r="H1012" s="216"/>
      <c r="I1012" s="205"/>
      <c r="J1012" s="453"/>
      <c r="K1012" s="454"/>
      <c r="L1012" s="454"/>
      <c r="M1012" s="454"/>
      <c r="N1012" s="455"/>
    </row>
    <row r="1013" spans="2:14">
      <c r="B1013" s="468"/>
      <c r="C1013" s="153"/>
      <c r="D1013" s="291"/>
      <c r="E1013" s="216"/>
      <c r="F1013" s="216"/>
      <c r="G1013" s="216"/>
      <c r="H1013" s="216"/>
      <c r="I1013" s="205"/>
      <c r="J1013" s="453"/>
      <c r="K1013" s="454"/>
      <c r="L1013" s="454"/>
      <c r="M1013" s="454"/>
      <c r="N1013" s="455"/>
    </row>
    <row r="1014" spans="2:14">
      <c r="B1014" s="468"/>
      <c r="C1014" s="153"/>
      <c r="D1014" s="291"/>
      <c r="E1014" s="216"/>
      <c r="F1014" s="216"/>
      <c r="G1014" s="216"/>
      <c r="H1014" s="216"/>
      <c r="I1014" s="205"/>
      <c r="J1014" s="453"/>
      <c r="K1014" s="454"/>
      <c r="L1014" s="454"/>
      <c r="M1014" s="454"/>
      <c r="N1014" s="455"/>
    </row>
    <row r="1015" spans="2:14">
      <c r="B1015" s="468"/>
      <c r="C1015" s="153"/>
      <c r="D1015" s="291"/>
      <c r="E1015" s="216"/>
      <c r="F1015" s="216"/>
      <c r="G1015" s="216"/>
      <c r="H1015" s="216"/>
      <c r="I1015" s="205"/>
      <c r="J1015" s="453"/>
      <c r="K1015" s="454"/>
      <c r="L1015" s="454"/>
      <c r="M1015" s="454"/>
      <c r="N1015" s="455"/>
    </row>
    <row r="1016" spans="2:14">
      <c r="B1016" s="468"/>
      <c r="C1016" s="153"/>
      <c r="D1016" s="291"/>
      <c r="E1016" s="216"/>
      <c r="F1016" s="216"/>
      <c r="G1016" s="216"/>
      <c r="H1016" s="216"/>
      <c r="I1016" s="205"/>
      <c r="J1016" s="453"/>
      <c r="K1016" s="454"/>
      <c r="L1016" s="454"/>
      <c r="M1016" s="454"/>
      <c r="N1016" s="455"/>
    </row>
    <row r="1017" spans="2:14">
      <c r="B1017" s="468"/>
      <c r="C1017" s="153"/>
      <c r="D1017" s="291"/>
      <c r="E1017" s="216"/>
      <c r="F1017" s="216"/>
      <c r="G1017" s="216"/>
      <c r="H1017" s="216"/>
      <c r="I1017" s="205"/>
      <c r="J1017" s="453"/>
      <c r="K1017" s="454"/>
      <c r="L1017" s="454"/>
      <c r="M1017" s="454"/>
      <c r="N1017" s="455"/>
    </row>
    <row r="1018" spans="2:14">
      <c r="B1018" s="468"/>
      <c r="C1018" s="153"/>
      <c r="D1018" s="291"/>
      <c r="E1018" s="216"/>
      <c r="F1018" s="216"/>
      <c r="G1018" s="216"/>
      <c r="H1018" s="216"/>
      <c r="I1018" s="205"/>
      <c r="J1018" s="453"/>
      <c r="K1018" s="454"/>
      <c r="L1018" s="454"/>
      <c r="M1018" s="454"/>
      <c r="N1018" s="455"/>
    </row>
    <row r="1019" spans="2:14">
      <c r="B1019" s="468"/>
      <c r="C1019" s="153"/>
      <c r="D1019" s="291"/>
      <c r="E1019" s="216"/>
      <c r="F1019" s="216"/>
      <c r="G1019" s="216"/>
      <c r="H1019" s="216"/>
      <c r="I1019" s="205"/>
      <c r="J1019" s="453"/>
      <c r="K1019" s="454"/>
      <c r="L1019" s="454"/>
      <c r="M1019" s="454"/>
      <c r="N1019" s="455"/>
    </row>
    <row r="1020" spans="2:14">
      <c r="B1020" s="468"/>
      <c r="C1020" s="153"/>
      <c r="D1020" s="291"/>
      <c r="E1020" s="216"/>
      <c r="F1020" s="216"/>
      <c r="G1020" s="216"/>
      <c r="H1020" s="216"/>
      <c r="I1020" s="205"/>
      <c r="J1020" s="453"/>
      <c r="K1020" s="454"/>
      <c r="L1020" s="454"/>
      <c r="M1020" s="454"/>
      <c r="N1020" s="455"/>
    </row>
    <row r="1021" spans="2:14">
      <c r="B1021" s="468"/>
      <c r="C1021" s="153"/>
      <c r="D1021" s="291"/>
      <c r="E1021" s="216"/>
      <c r="F1021" s="216"/>
      <c r="G1021" s="216"/>
      <c r="H1021" s="216"/>
      <c r="I1021" s="205"/>
      <c r="J1021" s="453"/>
      <c r="K1021" s="454"/>
      <c r="L1021" s="454"/>
      <c r="M1021" s="454"/>
      <c r="N1021" s="455"/>
    </row>
    <row r="1022" spans="2:14">
      <c r="B1022" s="468"/>
      <c r="C1022" s="153"/>
      <c r="D1022" s="291"/>
      <c r="E1022" s="216"/>
      <c r="F1022" s="216"/>
      <c r="G1022" s="216"/>
      <c r="H1022" s="216"/>
      <c r="I1022" s="205"/>
      <c r="J1022" s="453"/>
      <c r="K1022" s="454"/>
      <c r="L1022" s="454"/>
      <c r="M1022" s="454"/>
      <c r="N1022" s="455"/>
    </row>
    <row r="1023" spans="2:14">
      <c r="B1023" s="468"/>
      <c r="C1023" s="153"/>
      <c r="D1023" s="291"/>
      <c r="E1023" s="216"/>
      <c r="F1023" s="216"/>
      <c r="G1023" s="216"/>
      <c r="H1023" s="216"/>
      <c r="I1023" s="205"/>
      <c r="J1023" s="453"/>
      <c r="K1023" s="454"/>
      <c r="L1023" s="454"/>
      <c r="M1023" s="454"/>
      <c r="N1023" s="455"/>
    </row>
    <row r="1024" spans="2:14">
      <c r="B1024" s="468"/>
      <c r="C1024" s="153"/>
      <c r="D1024" s="291"/>
      <c r="E1024" s="216"/>
      <c r="F1024" s="216"/>
      <c r="G1024" s="216"/>
      <c r="H1024" s="216"/>
      <c r="I1024" s="205"/>
      <c r="J1024" s="453"/>
      <c r="K1024" s="454"/>
      <c r="L1024" s="454"/>
      <c r="M1024" s="454"/>
      <c r="N1024" s="455"/>
    </row>
    <row r="1025" spans="1:14">
      <c r="B1025" s="468"/>
      <c r="C1025" s="153"/>
      <c r="D1025" s="291"/>
      <c r="E1025" s="216"/>
      <c r="F1025" s="216"/>
      <c r="G1025" s="216"/>
      <c r="H1025" s="216"/>
      <c r="I1025" s="205"/>
      <c r="J1025" s="453"/>
      <c r="K1025" s="454"/>
      <c r="L1025" s="454"/>
      <c r="M1025" s="454"/>
      <c r="N1025" s="455"/>
    </row>
    <row r="1026" spans="1:14">
      <c r="B1026" s="468"/>
      <c r="C1026" s="153"/>
      <c r="D1026" s="291"/>
      <c r="E1026" s="216"/>
      <c r="F1026" s="216"/>
      <c r="G1026" s="216"/>
      <c r="H1026" s="216"/>
      <c r="I1026" s="205"/>
      <c r="J1026" s="453"/>
      <c r="K1026" s="454"/>
      <c r="L1026" s="454"/>
      <c r="M1026" s="454"/>
      <c r="N1026" s="455"/>
    </row>
    <row r="1027" spans="1:14">
      <c r="B1027" s="468"/>
      <c r="C1027" s="153"/>
      <c r="D1027" s="291"/>
      <c r="E1027" s="216"/>
      <c r="F1027" s="216"/>
      <c r="G1027" s="216"/>
      <c r="H1027" s="216"/>
      <c r="I1027" s="205"/>
      <c r="J1027" s="453"/>
      <c r="K1027" s="454"/>
      <c r="L1027" s="454"/>
      <c r="M1027" s="454"/>
      <c r="N1027" s="455"/>
    </row>
    <row r="1028" spans="1:14">
      <c r="B1028" s="468"/>
      <c r="C1028" s="153"/>
      <c r="D1028" s="291"/>
      <c r="E1028" s="216"/>
      <c r="F1028" s="216"/>
      <c r="G1028" s="216"/>
      <c r="H1028" s="216"/>
      <c r="I1028" s="205"/>
      <c r="J1028" s="453"/>
      <c r="K1028" s="454"/>
      <c r="L1028" s="454"/>
      <c r="M1028" s="454"/>
      <c r="N1028" s="455"/>
    </row>
    <row r="1029" spans="1:14">
      <c r="B1029" s="469"/>
      <c r="C1029" s="153"/>
      <c r="D1029" s="293"/>
      <c r="E1029" s="184"/>
      <c r="F1029" s="185"/>
      <c r="G1029" s="185"/>
      <c r="H1029" s="185"/>
      <c r="I1029" s="205"/>
      <c r="J1029" s="456"/>
      <c r="K1029" s="457"/>
      <c r="L1029" s="457"/>
      <c r="M1029" s="457"/>
      <c r="N1029" s="458"/>
    </row>
    <row r="1030" spans="1:14">
      <c r="B1030" s="160"/>
      <c r="C1030" s="153"/>
      <c r="D1030" s="161"/>
      <c r="E1030" s="162"/>
      <c r="F1030" s="162"/>
      <c r="G1030" s="162"/>
      <c r="H1030" s="162"/>
      <c r="I1030" s="205"/>
      <c r="J1030" s="205"/>
      <c r="K1030" s="205"/>
      <c r="L1030" s="205"/>
      <c r="M1030" s="205"/>
      <c r="N1030" s="205"/>
    </row>
    <row r="1031" spans="1:14">
      <c r="B1031" s="160"/>
      <c r="C1031" s="153"/>
      <c r="D1031" s="161"/>
      <c r="E1031" s="162"/>
      <c r="F1031" s="162"/>
      <c r="G1031" s="162"/>
      <c r="H1031" s="162"/>
      <c r="I1031" s="205"/>
      <c r="J1031" s="205"/>
      <c r="K1031" s="205"/>
      <c r="L1031" s="205"/>
      <c r="M1031" s="205"/>
      <c r="N1031" s="205"/>
    </row>
    <row r="1032" spans="1:14" ht="12.75" customHeight="1">
      <c r="A1032" s="448" t="s">
        <v>98</v>
      </c>
      <c r="B1032" s="459" t="s">
        <v>99</v>
      </c>
      <c r="C1032" s="232"/>
      <c r="D1032" s="459" t="s">
        <v>32</v>
      </c>
      <c r="E1032" s="448" t="s">
        <v>303</v>
      </c>
      <c r="F1032" s="448" t="s">
        <v>304</v>
      </c>
      <c r="G1032" s="463" t="s">
        <v>305</v>
      </c>
      <c r="H1032" s="448" t="s">
        <v>306</v>
      </c>
      <c r="I1032" s="206"/>
      <c r="J1032" s="448" t="s">
        <v>33</v>
      </c>
      <c r="K1032" s="448"/>
      <c r="L1032" s="448"/>
      <c r="M1032" s="448"/>
      <c r="N1032" s="448"/>
    </row>
    <row r="1033" spans="1:14">
      <c r="A1033" s="449"/>
      <c r="B1033" s="460"/>
      <c r="C1033" s="232"/>
      <c r="D1033" s="460"/>
      <c r="E1033" s="449"/>
      <c r="F1033" s="449"/>
      <c r="G1033" s="464"/>
      <c r="H1033" s="449"/>
      <c r="I1033" s="207"/>
      <c r="J1033" s="449"/>
      <c r="K1033" s="449"/>
      <c r="L1033" s="449"/>
      <c r="M1033" s="449"/>
      <c r="N1033" s="449"/>
    </row>
    <row r="1034" spans="1:14" ht="12.75" customHeight="1">
      <c r="B1034" s="467"/>
      <c r="C1034" s="183"/>
      <c r="D1034" s="269"/>
      <c r="E1034" s="245"/>
      <c r="F1034" s="245"/>
      <c r="G1034" s="245"/>
      <c r="H1034" s="245"/>
      <c r="I1034" s="204"/>
      <c r="J1034" s="450"/>
      <c r="K1034" s="451"/>
      <c r="L1034" s="451"/>
      <c r="M1034" s="451"/>
      <c r="N1034" s="452"/>
    </row>
    <row r="1035" spans="1:14">
      <c r="B1035" s="468"/>
      <c r="C1035" s="153"/>
      <c r="D1035" s="269"/>
      <c r="E1035" s="245"/>
      <c r="F1035" s="245"/>
      <c r="G1035" s="245"/>
      <c r="H1035" s="245"/>
      <c r="I1035" s="205"/>
      <c r="J1035" s="453"/>
      <c r="K1035" s="454"/>
      <c r="L1035" s="454"/>
      <c r="M1035" s="454"/>
      <c r="N1035" s="455"/>
    </row>
    <row r="1036" spans="1:14">
      <c r="B1036" s="468"/>
      <c r="C1036" s="153"/>
      <c r="D1036" s="269"/>
      <c r="E1036" s="245"/>
      <c r="F1036" s="245"/>
      <c r="G1036" s="245"/>
      <c r="H1036" s="245"/>
      <c r="I1036" s="205"/>
      <c r="J1036" s="453"/>
      <c r="K1036" s="454"/>
      <c r="L1036" s="454"/>
      <c r="M1036" s="454"/>
      <c r="N1036" s="455"/>
    </row>
    <row r="1037" spans="1:14">
      <c r="B1037" s="468"/>
      <c r="C1037" s="153"/>
      <c r="D1037" s="269"/>
      <c r="E1037" s="245"/>
      <c r="F1037" s="245"/>
      <c r="G1037" s="245"/>
      <c r="H1037" s="245"/>
      <c r="I1037" s="205"/>
      <c r="J1037" s="453"/>
      <c r="K1037" s="454"/>
      <c r="L1037" s="454"/>
      <c r="M1037" s="454"/>
      <c r="N1037" s="455"/>
    </row>
    <row r="1038" spans="1:14">
      <c r="B1038" s="468"/>
      <c r="C1038" s="153"/>
      <c r="D1038" s="269"/>
      <c r="E1038" s="245"/>
      <c r="F1038" s="245"/>
      <c r="G1038" s="245"/>
      <c r="H1038" s="245"/>
      <c r="I1038" s="205"/>
      <c r="J1038" s="453"/>
      <c r="K1038" s="454"/>
      <c r="L1038" s="454"/>
      <c r="M1038" s="454"/>
      <c r="N1038" s="455"/>
    </row>
    <row r="1039" spans="1:14">
      <c r="B1039" s="468"/>
      <c r="C1039" s="153"/>
      <c r="D1039" s="269"/>
      <c r="E1039" s="245"/>
      <c r="F1039" s="245"/>
      <c r="G1039" s="245"/>
      <c r="H1039" s="245"/>
      <c r="I1039" s="205"/>
      <c r="J1039" s="453"/>
      <c r="K1039" s="454"/>
      <c r="L1039" s="454"/>
      <c r="M1039" s="454"/>
      <c r="N1039" s="455"/>
    </row>
    <row r="1040" spans="1:14">
      <c r="B1040" s="468"/>
      <c r="C1040" s="153"/>
      <c r="D1040" s="269"/>
      <c r="E1040" s="245"/>
      <c r="F1040" s="245"/>
      <c r="G1040" s="245"/>
      <c r="H1040" s="245"/>
      <c r="I1040" s="205"/>
      <c r="J1040" s="453"/>
      <c r="K1040" s="454"/>
      <c r="L1040" s="454"/>
      <c r="M1040" s="454"/>
      <c r="N1040" s="455"/>
    </row>
    <row r="1041" spans="2:14">
      <c r="B1041" s="468"/>
      <c r="C1041" s="153"/>
      <c r="D1041" s="269"/>
      <c r="E1041" s="245"/>
      <c r="F1041" s="245"/>
      <c r="G1041" s="245"/>
      <c r="H1041" s="245"/>
      <c r="I1041" s="205"/>
      <c r="J1041" s="453"/>
      <c r="K1041" s="454"/>
      <c r="L1041" s="454"/>
      <c r="M1041" s="454"/>
      <c r="N1041" s="455"/>
    </row>
    <row r="1042" spans="2:14">
      <c r="B1042" s="468"/>
      <c r="C1042" s="153"/>
      <c r="D1042" s="269"/>
      <c r="E1042" s="253"/>
      <c r="F1042" s="253"/>
      <c r="G1042" s="253"/>
      <c r="H1042" s="253"/>
      <c r="I1042" s="205"/>
      <c r="J1042" s="453"/>
      <c r="K1042" s="454"/>
      <c r="L1042" s="454"/>
      <c r="M1042" s="454"/>
      <c r="N1042" s="455"/>
    </row>
    <row r="1043" spans="2:14">
      <c r="B1043" s="468"/>
      <c r="C1043" s="153"/>
      <c r="D1043" s="269"/>
      <c r="E1043" s="245"/>
      <c r="F1043" s="245"/>
      <c r="G1043" s="245"/>
      <c r="H1043" s="245"/>
      <c r="I1043" s="205"/>
      <c r="J1043" s="453"/>
      <c r="K1043" s="454"/>
      <c r="L1043" s="454"/>
      <c r="M1043" s="454"/>
      <c r="N1043" s="455"/>
    </row>
    <row r="1044" spans="2:14">
      <c r="B1044" s="468"/>
      <c r="C1044" s="153"/>
      <c r="D1044" s="269"/>
      <c r="E1044" s="245"/>
      <c r="F1044" s="245"/>
      <c r="G1044" s="245"/>
      <c r="H1044" s="245"/>
      <c r="I1044" s="205"/>
      <c r="J1044" s="453"/>
      <c r="K1044" s="454"/>
      <c r="L1044" s="454"/>
      <c r="M1044" s="454"/>
      <c r="N1044" s="455"/>
    </row>
    <row r="1045" spans="2:14">
      <c r="B1045" s="468"/>
      <c r="C1045" s="153"/>
      <c r="D1045" s="269"/>
      <c r="E1045" s="245"/>
      <c r="F1045" s="245"/>
      <c r="G1045" s="245"/>
      <c r="H1045" s="245"/>
      <c r="I1045" s="205"/>
      <c r="J1045" s="453"/>
      <c r="K1045" s="454"/>
      <c r="L1045" s="454"/>
      <c r="M1045" s="454"/>
      <c r="N1045" s="455"/>
    </row>
    <row r="1046" spans="2:14">
      <c r="B1046" s="468"/>
      <c r="C1046" s="153"/>
      <c r="D1046" s="291"/>
      <c r="E1046" s="216"/>
      <c r="F1046" s="216"/>
      <c r="G1046" s="216"/>
      <c r="H1046" s="216"/>
      <c r="I1046" s="205"/>
      <c r="J1046" s="453"/>
      <c r="K1046" s="454"/>
      <c r="L1046" s="454"/>
      <c r="M1046" s="454"/>
      <c r="N1046" s="455"/>
    </row>
    <row r="1047" spans="2:14">
      <c r="B1047" s="468"/>
      <c r="C1047" s="153"/>
      <c r="D1047" s="291"/>
      <c r="E1047" s="216"/>
      <c r="F1047" s="216"/>
      <c r="G1047" s="216"/>
      <c r="H1047" s="216"/>
      <c r="I1047" s="205"/>
      <c r="J1047" s="453"/>
      <c r="K1047" s="454"/>
      <c r="L1047" s="454"/>
      <c r="M1047" s="454"/>
      <c r="N1047" s="455"/>
    </row>
    <row r="1048" spans="2:14">
      <c r="B1048" s="468"/>
      <c r="C1048" s="153"/>
      <c r="D1048" s="291"/>
      <c r="E1048" s="216"/>
      <c r="F1048" s="216"/>
      <c r="G1048" s="216"/>
      <c r="H1048" s="216"/>
      <c r="I1048" s="205"/>
      <c r="J1048" s="453"/>
      <c r="K1048" s="454"/>
      <c r="L1048" s="454"/>
      <c r="M1048" s="454"/>
      <c r="N1048" s="455"/>
    </row>
    <row r="1049" spans="2:14">
      <c r="B1049" s="468"/>
      <c r="C1049" s="153"/>
      <c r="D1049" s="291"/>
      <c r="E1049" s="216"/>
      <c r="F1049" s="216"/>
      <c r="G1049" s="216"/>
      <c r="H1049" s="216"/>
      <c r="I1049" s="205"/>
      <c r="J1049" s="453"/>
      <c r="K1049" s="454"/>
      <c r="L1049" s="454"/>
      <c r="M1049" s="454"/>
      <c r="N1049" s="455"/>
    </row>
    <row r="1050" spans="2:14">
      <c r="B1050" s="468"/>
      <c r="C1050" s="153"/>
      <c r="D1050" s="291"/>
      <c r="E1050" s="216"/>
      <c r="F1050" s="216"/>
      <c r="G1050" s="216"/>
      <c r="H1050" s="216"/>
      <c r="I1050" s="205"/>
      <c r="J1050" s="453"/>
      <c r="K1050" s="454"/>
      <c r="L1050" s="454"/>
      <c r="M1050" s="454"/>
      <c r="N1050" s="455"/>
    </row>
    <row r="1051" spans="2:14">
      <c r="B1051" s="468"/>
      <c r="C1051" s="153"/>
      <c r="D1051" s="291"/>
      <c r="E1051" s="216"/>
      <c r="F1051" s="216"/>
      <c r="G1051" s="216"/>
      <c r="H1051" s="216"/>
      <c r="I1051" s="205"/>
      <c r="J1051" s="453"/>
      <c r="K1051" s="454"/>
      <c r="L1051" s="454"/>
      <c r="M1051" s="454"/>
      <c r="N1051" s="455"/>
    </row>
    <row r="1052" spans="2:14">
      <c r="B1052" s="468"/>
      <c r="C1052" s="153"/>
      <c r="D1052" s="291"/>
      <c r="E1052" s="216"/>
      <c r="F1052" s="216"/>
      <c r="G1052" s="216"/>
      <c r="H1052" s="216"/>
      <c r="I1052" s="205"/>
      <c r="J1052" s="453"/>
      <c r="K1052" s="454"/>
      <c r="L1052" s="454"/>
      <c r="M1052" s="454"/>
      <c r="N1052" s="455"/>
    </row>
    <row r="1053" spans="2:14">
      <c r="B1053" s="468"/>
      <c r="C1053" s="153"/>
      <c r="D1053" s="291"/>
      <c r="E1053" s="216"/>
      <c r="F1053" s="216"/>
      <c r="G1053" s="216"/>
      <c r="H1053" s="216"/>
      <c r="I1053" s="205"/>
      <c r="J1053" s="453"/>
      <c r="K1053" s="454"/>
      <c r="L1053" s="454"/>
      <c r="M1053" s="454"/>
      <c r="N1053" s="455"/>
    </row>
    <row r="1054" spans="2:14">
      <c r="B1054" s="469"/>
      <c r="C1054" s="153"/>
      <c r="D1054" s="293"/>
      <c r="E1054" s="184"/>
      <c r="F1054" s="185"/>
      <c r="G1054" s="185"/>
      <c r="H1054" s="185"/>
      <c r="I1054" s="205"/>
      <c r="J1054" s="456"/>
      <c r="K1054" s="457"/>
      <c r="L1054" s="457"/>
      <c r="M1054" s="457"/>
      <c r="N1054" s="458"/>
    </row>
    <row r="1055" spans="2:14">
      <c r="B1055" s="160"/>
      <c r="C1055" s="153"/>
      <c r="D1055" s="161"/>
      <c r="E1055" s="162"/>
      <c r="F1055" s="162"/>
      <c r="G1055" s="162"/>
      <c r="H1055" s="162"/>
      <c r="I1055" s="205"/>
      <c r="J1055" s="205"/>
      <c r="K1055" s="205"/>
      <c r="L1055" s="205"/>
      <c r="M1055" s="205"/>
      <c r="N1055" s="205"/>
    </row>
    <row r="1056" spans="2:14">
      <c r="B1056" s="160"/>
      <c r="C1056" s="153"/>
      <c r="D1056" s="161"/>
      <c r="E1056" s="162"/>
      <c r="F1056" s="162"/>
      <c r="G1056" s="162"/>
      <c r="H1056" s="162"/>
      <c r="I1056" s="205"/>
      <c r="J1056" s="205"/>
      <c r="K1056" s="205"/>
      <c r="L1056" s="205"/>
      <c r="M1056" s="205"/>
      <c r="N1056" s="205"/>
    </row>
    <row r="1057" spans="1:14" ht="12.75" customHeight="1">
      <c r="A1057" s="448" t="s">
        <v>98</v>
      </c>
      <c r="B1057" s="459" t="s">
        <v>99</v>
      </c>
      <c r="C1057" s="232"/>
      <c r="D1057" s="459" t="s">
        <v>32</v>
      </c>
      <c r="E1057" s="448" t="s">
        <v>303</v>
      </c>
      <c r="F1057" s="448" t="s">
        <v>304</v>
      </c>
      <c r="G1057" s="463" t="s">
        <v>305</v>
      </c>
      <c r="H1057" s="448" t="s">
        <v>306</v>
      </c>
      <c r="I1057" s="206"/>
      <c r="J1057" s="448" t="s">
        <v>33</v>
      </c>
      <c r="K1057" s="448"/>
      <c r="L1057" s="448"/>
      <c r="M1057" s="448"/>
      <c r="N1057" s="448"/>
    </row>
    <row r="1058" spans="1:14">
      <c r="A1058" s="449"/>
      <c r="B1058" s="460"/>
      <c r="C1058" s="232"/>
      <c r="D1058" s="460"/>
      <c r="E1058" s="449"/>
      <c r="F1058" s="449"/>
      <c r="G1058" s="464"/>
      <c r="H1058" s="449"/>
      <c r="I1058" s="207"/>
      <c r="J1058" s="449"/>
      <c r="K1058" s="449"/>
      <c r="L1058" s="449"/>
      <c r="M1058" s="449"/>
      <c r="N1058" s="449"/>
    </row>
    <row r="1059" spans="1:14" ht="12.75" customHeight="1">
      <c r="B1059" s="467"/>
      <c r="C1059" s="183"/>
      <c r="D1059" s="291"/>
      <c r="E1059" s="216"/>
      <c r="F1059" s="216"/>
      <c r="G1059" s="216"/>
      <c r="H1059" s="216"/>
      <c r="I1059" s="204"/>
      <c r="J1059" s="450"/>
      <c r="K1059" s="451"/>
      <c r="L1059" s="451"/>
      <c r="M1059" s="451"/>
      <c r="N1059" s="452"/>
    </row>
    <row r="1060" spans="1:14">
      <c r="B1060" s="468"/>
      <c r="C1060" s="153"/>
      <c r="D1060" s="291"/>
      <c r="E1060" s="216"/>
      <c r="F1060" s="216"/>
      <c r="G1060" s="216"/>
      <c r="H1060" s="216"/>
      <c r="I1060" s="205"/>
      <c r="J1060" s="453"/>
      <c r="K1060" s="454"/>
      <c r="L1060" s="454"/>
      <c r="M1060" s="454"/>
      <c r="N1060" s="455"/>
    </row>
    <row r="1061" spans="1:14">
      <c r="B1061" s="468"/>
      <c r="C1061" s="153"/>
      <c r="D1061" s="291"/>
      <c r="E1061" s="216"/>
      <c r="F1061" s="216"/>
      <c r="G1061" s="216"/>
      <c r="H1061" s="216"/>
      <c r="I1061" s="205"/>
      <c r="J1061" s="453"/>
      <c r="K1061" s="454"/>
      <c r="L1061" s="454"/>
      <c r="M1061" s="454"/>
      <c r="N1061" s="455"/>
    </row>
    <row r="1062" spans="1:14">
      <c r="B1062" s="468"/>
      <c r="C1062" s="153"/>
      <c r="D1062" s="291"/>
      <c r="E1062" s="216"/>
      <c r="F1062" s="216"/>
      <c r="G1062" s="216"/>
      <c r="H1062" s="216"/>
      <c r="I1062" s="205"/>
      <c r="J1062" s="453"/>
      <c r="K1062" s="454"/>
      <c r="L1062" s="454"/>
      <c r="M1062" s="454"/>
      <c r="N1062" s="455"/>
    </row>
    <row r="1063" spans="1:14">
      <c r="B1063" s="468"/>
      <c r="C1063" s="153"/>
      <c r="D1063" s="291"/>
      <c r="E1063" s="216"/>
      <c r="F1063" s="216"/>
      <c r="G1063" s="216"/>
      <c r="H1063" s="216"/>
      <c r="I1063" s="205"/>
      <c r="J1063" s="453"/>
      <c r="K1063" s="454"/>
      <c r="L1063" s="454"/>
      <c r="M1063" s="454"/>
      <c r="N1063" s="455"/>
    </row>
    <row r="1064" spans="1:14">
      <c r="B1064" s="468"/>
      <c r="C1064" s="153"/>
      <c r="D1064" s="291"/>
      <c r="E1064" s="216"/>
      <c r="F1064" s="216"/>
      <c r="G1064" s="216"/>
      <c r="H1064" s="216"/>
      <c r="I1064" s="205"/>
      <c r="J1064" s="453"/>
      <c r="K1064" s="454"/>
      <c r="L1064" s="454"/>
      <c r="M1064" s="454"/>
      <c r="N1064" s="455"/>
    </row>
    <row r="1065" spans="1:14">
      <c r="B1065" s="468"/>
      <c r="C1065" s="153"/>
      <c r="D1065" s="291"/>
      <c r="E1065" s="216"/>
      <c r="F1065" s="216"/>
      <c r="G1065" s="216"/>
      <c r="H1065" s="216"/>
      <c r="I1065" s="205"/>
      <c r="J1065" s="453"/>
      <c r="K1065" s="454"/>
      <c r="L1065" s="454"/>
      <c r="M1065" s="454"/>
      <c r="N1065" s="455"/>
    </row>
    <row r="1066" spans="1:14">
      <c r="B1066" s="468"/>
      <c r="C1066" s="153"/>
      <c r="D1066" s="291"/>
      <c r="E1066" s="216"/>
      <c r="F1066" s="216"/>
      <c r="G1066" s="216"/>
      <c r="H1066" s="216"/>
      <c r="I1066" s="205"/>
      <c r="J1066" s="453"/>
      <c r="K1066" s="454"/>
      <c r="L1066" s="454"/>
      <c r="M1066" s="454"/>
      <c r="N1066" s="455"/>
    </row>
    <row r="1067" spans="1:14">
      <c r="B1067" s="468"/>
      <c r="C1067" s="153"/>
      <c r="D1067" s="291"/>
      <c r="E1067" s="216"/>
      <c r="F1067" s="216"/>
      <c r="G1067" s="216"/>
      <c r="H1067" s="216"/>
      <c r="I1067" s="205"/>
      <c r="J1067" s="453"/>
      <c r="K1067" s="454"/>
      <c r="L1067" s="454"/>
      <c r="M1067" s="454"/>
      <c r="N1067" s="455"/>
    </row>
    <row r="1068" spans="1:14">
      <c r="B1068" s="468"/>
      <c r="C1068" s="153"/>
      <c r="D1068" s="291"/>
      <c r="E1068" s="216"/>
      <c r="F1068" s="216"/>
      <c r="G1068" s="216"/>
      <c r="H1068" s="216"/>
      <c r="I1068" s="205"/>
      <c r="J1068" s="453"/>
      <c r="K1068" s="454"/>
      <c r="L1068" s="454"/>
      <c r="M1068" s="454"/>
      <c r="N1068" s="455"/>
    </row>
    <row r="1069" spans="1:14">
      <c r="B1069" s="468"/>
      <c r="C1069" s="153"/>
      <c r="D1069" s="291"/>
      <c r="E1069" s="216"/>
      <c r="F1069" s="216"/>
      <c r="G1069" s="216"/>
      <c r="H1069" s="216"/>
      <c r="I1069" s="205"/>
      <c r="J1069" s="453"/>
      <c r="K1069" s="454"/>
      <c r="L1069" s="454"/>
      <c r="M1069" s="454"/>
      <c r="N1069" s="455"/>
    </row>
    <row r="1070" spans="1:14">
      <c r="B1070" s="468"/>
      <c r="C1070" s="153"/>
      <c r="D1070" s="291"/>
      <c r="E1070" s="216"/>
      <c r="F1070" s="216"/>
      <c r="G1070" s="216"/>
      <c r="H1070" s="216"/>
      <c r="I1070" s="205"/>
      <c r="J1070" s="453"/>
      <c r="K1070" s="454"/>
      <c r="L1070" s="454"/>
      <c r="M1070" s="454"/>
      <c r="N1070" s="455"/>
    </row>
    <row r="1071" spans="1:14">
      <c r="B1071" s="468"/>
      <c r="C1071" s="153"/>
      <c r="D1071" s="291"/>
      <c r="E1071" s="216"/>
      <c r="F1071" s="216"/>
      <c r="G1071" s="216"/>
      <c r="H1071" s="216"/>
      <c r="I1071" s="205"/>
      <c r="J1071" s="453"/>
      <c r="K1071" s="454"/>
      <c r="L1071" s="454"/>
      <c r="M1071" s="454"/>
      <c r="N1071" s="455"/>
    </row>
    <row r="1072" spans="1:14">
      <c r="B1072" s="468"/>
      <c r="C1072" s="153"/>
      <c r="D1072" s="291"/>
      <c r="E1072" s="216"/>
      <c r="F1072" s="216"/>
      <c r="G1072" s="216"/>
      <c r="H1072" s="216"/>
      <c r="I1072" s="205"/>
      <c r="J1072" s="453"/>
      <c r="K1072" s="454"/>
      <c r="L1072" s="454"/>
      <c r="M1072" s="454"/>
      <c r="N1072" s="455"/>
    </row>
    <row r="1073" spans="1:14">
      <c r="B1073" s="468"/>
      <c r="C1073" s="153"/>
      <c r="D1073" s="291"/>
      <c r="E1073" s="216"/>
      <c r="F1073" s="216"/>
      <c r="G1073" s="216"/>
      <c r="H1073" s="216"/>
      <c r="I1073" s="205"/>
      <c r="J1073" s="453"/>
      <c r="K1073" s="454"/>
      <c r="L1073" s="454"/>
      <c r="M1073" s="454"/>
      <c r="N1073" s="455"/>
    </row>
    <row r="1074" spans="1:14">
      <c r="B1074" s="468"/>
      <c r="C1074" s="153"/>
      <c r="D1074" s="291"/>
      <c r="E1074" s="216"/>
      <c r="F1074" s="216"/>
      <c r="G1074" s="216"/>
      <c r="H1074" s="216"/>
      <c r="I1074" s="205"/>
      <c r="J1074" s="453"/>
      <c r="K1074" s="454"/>
      <c r="L1074" s="454"/>
      <c r="M1074" s="454"/>
      <c r="N1074" s="455"/>
    </row>
    <row r="1075" spans="1:14">
      <c r="B1075" s="468"/>
      <c r="C1075" s="153"/>
      <c r="D1075" s="291"/>
      <c r="E1075" s="216"/>
      <c r="F1075" s="216"/>
      <c r="G1075" s="216"/>
      <c r="H1075" s="216"/>
      <c r="I1075" s="205"/>
      <c r="J1075" s="453"/>
      <c r="K1075" s="454"/>
      <c r="L1075" s="454"/>
      <c r="M1075" s="454"/>
      <c r="N1075" s="455"/>
    </row>
    <row r="1076" spans="1:14">
      <c r="B1076" s="468"/>
      <c r="C1076" s="153"/>
      <c r="D1076" s="291"/>
      <c r="E1076" s="216"/>
      <c r="F1076" s="216"/>
      <c r="G1076" s="216"/>
      <c r="H1076" s="216"/>
      <c r="I1076" s="205"/>
      <c r="J1076" s="453"/>
      <c r="K1076" s="454"/>
      <c r="L1076" s="454"/>
      <c r="M1076" s="454"/>
      <c r="N1076" s="455"/>
    </row>
    <row r="1077" spans="1:14">
      <c r="B1077" s="468"/>
      <c r="C1077" s="153"/>
      <c r="D1077" s="291"/>
      <c r="E1077" s="216"/>
      <c r="F1077" s="216"/>
      <c r="G1077" s="216"/>
      <c r="H1077" s="216"/>
      <c r="I1077" s="205"/>
      <c r="J1077" s="453"/>
      <c r="K1077" s="454"/>
      <c r="L1077" s="454"/>
      <c r="M1077" s="454"/>
      <c r="N1077" s="455"/>
    </row>
    <row r="1078" spans="1:14">
      <c r="B1078" s="468"/>
      <c r="C1078" s="153"/>
      <c r="D1078" s="291"/>
      <c r="E1078" s="216"/>
      <c r="F1078" s="216"/>
      <c r="G1078" s="216"/>
      <c r="H1078" s="216"/>
      <c r="I1078" s="205"/>
      <c r="J1078" s="453"/>
      <c r="K1078" s="454"/>
      <c r="L1078" s="454"/>
      <c r="M1078" s="454"/>
      <c r="N1078" s="455"/>
    </row>
    <row r="1079" spans="1:14">
      <c r="B1079" s="469"/>
      <c r="C1079" s="153"/>
      <c r="D1079" s="293"/>
      <c r="E1079" s="184"/>
      <c r="F1079" s="185"/>
      <c r="G1079" s="185"/>
      <c r="H1079" s="185"/>
      <c r="I1079" s="205"/>
      <c r="J1079" s="456"/>
      <c r="K1079" s="457"/>
      <c r="L1079" s="457"/>
      <c r="M1079" s="457"/>
      <c r="N1079" s="458"/>
    </row>
    <row r="1080" spans="1:14">
      <c r="B1080" s="160"/>
      <c r="C1080" s="153"/>
      <c r="D1080" s="161"/>
      <c r="E1080" s="162"/>
      <c r="F1080" s="162"/>
      <c r="G1080" s="162"/>
      <c r="H1080" s="162"/>
      <c r="I1080" s="205"/>
      <c r="J1080" s="205"/>
      <c r="K1080" s="205"/>
      <c r="L1080" s="205"/>
      <c r="M1080" s="205"/>
      <c r="N1080" s="205"/>
    </row>
    <row r="1081" spans="1:14">
      <c r="B1081" s="160"/>
      <c r="C1081" s="153"/>
      <c r="D1081" s="161"/>
      <c r="E1081" s="162"/>
      <c r="F1081" s="162"/>
      <c r="G1081" s="162"/>
      <c r="H1081" s="162"/>
      <c r="I1081" s="205"/>
      <c r="J1081" s="205"/>
      <c r="K1081" s="205"/>
      <c r="L1081" s="205"/>
      <c r="M1081" s="205"/>
      <c r="N1081" s="205"/>
    </row>
    <row r="1082" spans="1:14" ht="12.75" customHeight="1">
      <c r="A1082" s="448" t="s">
        <v>98</v>
      </c>
      <c r="B1082" s="459" t="s">
        <v>99</v>
      </c>
      <c r="C1082" s="232"/>
      <c r="D1082" s="459" t="s">
        <v>32</v>
      </c>
      <c r="E1082" s="448" t="s">
        <v>303</v>
      </c>
      <c r="F1082" s="448" t="s">
        <v>304</v>
      </c>
      <c r="G1082" s="463" t="s">
        <v>305</v>
      </c>
      <c r="H1082" s="448" t="s">
        <v>306</v>
      </c>
      <c r="I1082" s="206"/>
      <c r="J1082" s="448" t="s">
        <v>33</v>
      </c>
      <c r="K1082" s="448"/>
      <c r="L1082" s="448"/>
      <c r="M1082" s="448"/>
      <c r="N1082" s="448"/>
    </row>
    <row r="1083" spans="1:14">
      <c r="A1083" s="449"/>
      <c r="B1083" s="460"/>
      <c r="C1083" s="232"/>
      <c r="D1083" s="460"/>
      <c r="E1083" s="449"/>
      <c r="F1083" s="449"/>
      <c r="G1083" s="464"/>
      <c r="H1083" s="449"/>
      <c r="I1083" s="207"/>
      <c r="J1083" s="449"/>
      <c r="K1083" s="449"/>
      <c r="L1083" s="449"/>
      <c r="M1083" s="449"/>
      <c r="N1083" s="449"/>
    </row>
    <row r="1084" spans="1:14" ht="12.75" customHeight="1">
      <c r="B1084" s="467"/>
      <c r="C1084" s="183"/>
      <c r="D1084" s="291"/>
      <c r="E1084" s="216"/>
      <c r="F1084" s="216"/>
      <c r="G1084" s="216"/>
      <c r="H1084" s="216"/>
      <c r="I1084" s="204"/>
      <c r="J1084" s="450"/>
      <c r="K1084" s="451"/>
      <c r="L1084" s="451"/>
      <c r="M1084" s="451"/>
      <c r="N1084" s="452"/>
    </row>
    <row r="1085" spans="1:14">
      <c r="B1085" s="468"/>
      <c r="C1085" s="153"/>
      <c r="D1085" s="291"/>
      <c r="E1085" s="216"/>
      <c r="F1085" s="216"/>
      <c r="G1085" s="216"/>
      <c r="H1085" s="216"/>
      <c r="I1085" s="205"/>
      <c r="J1085" s="453"/>
      <c r="K1085" s="454"/>
      <c r="L1085" s="454"/>
      <c r="M1085" s="454"/>
      <c r="N1085" s="455"/>
    </row>
    <row r="1086" spans="1:14">
      <c r="B1086" s="468"/>
      <c r="C1086" s="153"/>
      <c r="D1086" s="291"/>
      <c r="E1086" s="216"/>
      <c r="F1086" s="216"/>
      <c r="G1086" s="216"/>
      <c r="H1086" s="216"/>
      <c r="I1086" s="205"/>
      <c r="J1086" s="453"/>
      <c r="K1086" s="454"/>
      <c r="L1086" s="454"/>
      <c r="M1086" s="454"/>
      <c r="N1086" s="455"/>
    </row>
    <row r="1087" spans="1:14">
      <c r="B1087" s="468"/>
      <c r="C1087" s="153"/>
      <c r="D1087" s="291"/>
      <c r="E1087" s="216"/>
      <c r="F1087" s="216"/>
      <c r="G1087" s="216"/>
      <c r="H1087" s="216"/>
      <c r="I1087" s="205"/>
      <c r="J1087" s="453"/>
      <c r="K1087" s="454"/>
      <c r="L1087" s="454"/>
      <c r="M1087" s="454"/>
      <c r="N1087" s="455"/>
    </row>
    <row r="1088" spans="1:14">
      <c r="B1088" s="468"/>
      <c r="C1088" s="153"/>
      <c r="D1088" s="291"/>
      <c r="E1088" s="216"/>
      <c r="F1088" s="216"/>
      <c r="G1088" s="216"/>
      <c r="H1088" s="216"/>
      <c r="I1088" s="205"/>
      <c r="J1088" s="453"/>
      <c r="K1088" s="454"/>
      <c r="L1088" s="454"/>
      <c r="M1088" s="454"/>
      <c r="N1088" s="455"/>
    </row>
    <row r="1089" spans="2:14">
      <c r="B1089" s="468"/>
      <c r="C1089" s="153"/>
      <c r="D1089" s="291"/>
      <c r="E1089" s="216"/>
      <c r="F1089" s="216"/>
      <c r="G1089" s="216"/>
      <c r="H1089" s="216"/>
      <c r="I1089" s="205"/>
      <c r="J1089" s="453"/>
      <c r="K1089" s="454"/>
      <c r="L1089" s="454"/>
      <c r="M1089" s="454"/>
      <c r="N1089" s="455"/>
    </row>
    <row r="1090" spans="2:14">
      <c r="B1090" s="468"/>
      <c r="C1090" s="153"/>
      <c r="D1090" s="291"/>
      <c r="E1090" s="216"/>
      <c r="F1090" s="216"/>
      <c r="G1090" s="216"/>
      <c r="H1090" s="216"/>
      <c r="I1090" s="205"/>
      <c r="J1090" s="453"/>
      <c r="K1090" s="454"/>
      <c r="L1090" s="454"/>
      <c r="M1090" s="454"/>
      <c r="N1090" s="455"/>
    </row>
    <row r="1091" spans="2:14">
      <c r="B1091" s="468"/>
      <c r="C1091" s="153"/>
      <c r="D1091" s="291"/>
      <c r="E1091" s="216"/>
      <c r="F1091" s="216"/>
      <c r="G1091" s="216"/>
      <c r="H1091" s="216"/>
      <c r="I1091" s="205"/>
      <c r="J1091" s="453"/>
      <c r="K1091" s="454"/>
      <c r="L1091" s="454"/>
      <c r="M1091" s="454"/>
      <c r="N1091" s="455"/>
    </row>
    <row r="1092" spans="2:14">
      <c r="B1092" s="468"/>
      <c r="C1092" s="153"/>
      <c r="D1092" s="291"/>
      <c r="E1092" s="216"/>
      <c r="F1092" s="216"/>
      <c r="G1092" s="216"/>
      <c r="H1092" s="216"/>
      <c r="I1092" s="205"/>
      <c r="J1092" s="453"/>
      <c r="K1092" s="454"/>
      <c r="L1092" s="454"/>
      <c r="M1092" s="454"/>
      <c r="N1092" s="455"/>
    </row>
    <row r="1093" spans="2:14">
      <c r="B1093" s="468"/>
      <c r="C1093" s="153"/>
      <c r="D1093" s="291"/>
      <c r="E1093" s="216"/>
      <c r="F1093" s="216"/>
      <c r="G1093" s="216"/>
      <c r="H1093" s="216"/>
      <c r="I1093" s="205"/>
      <c r="J1093" s="453"/>
      <c r="K1093" s="454"/>
      <c r="L1093" s="454"/>
      <c r="M1093" s="454"/>
      <c r="N1093" s="455"/>
    </row>
    <row r="1094" spans="2:14">
      <c r="B1094" s="468"/>
      <c r="C1094" s="153"/>
      <c r="D1094" s="291"/>
      <c r="E1094" s="216"/>
      <c r="F1094" s="216"/>
      <c r="G1094" s="216"/>
      <c r="H1094" s="216"/>
      <c r="I1094" s="205"/>
      <c r="J1094" s="453"/>
      <c r="K1094" s="454"/>
      <c r="L1094" s="454"/>
      <c r="M1094" s="454"/>
      <c r="N1094" s="455"/>
    </row>
    <row r="1095" spans="2:14">
      <c r="B1095" s="468"/>
      <c r="C1095" s="153"/>
      <c r="D1095" s="291"/>
      <c r="E1095" s="216"/>
      <c r="F1095" s="216"/>
      <c r="G1095" s="216"/>
      <c r="H1095" s="216"/>
      <c r="I1095" s="205"/>
      <c r="J1095" s="453"/>
      <c r="K1095" s="454"/>
      <c r="L1095" s="454"/>
      <c r="M1095" s="454"/>
      <c r="N1095" s="455"/>
    </row>
    <row r="1096" spans="2:14">
      <c r="B1096" s="468"/>
      <c r="C1096" s="153"/>
      <c r="D1096" s="291"/>
      <c r="E1096" s="216"/>
      <c r="F1096" s="216"/>
      <c r="G1096" s="216"/>
      <c r="H1096" s="216"/>
      <c r="I1096" s="205"/>
      <c r="J1096" s="453"/>
      <c r="K1096" s="454"/>
      <c r="L1096" s="454"/>
      <c r="M1096" s="454"/>
      <c r="N1096" s="455"/>
    </row>
    <row r="1097" spans="2:14">
      <c r="B1097" s="468"/>
      <c r="C1097" s="153"/>
      <c r="D1097" s="291"/>
      <c r="E1097" s="216"/>
      <c r="F1097" s="216"/>
      <c r="G1097" s="216"/>
      <c r="H1097" s="216"/>
      <c r="I1097" s="205"/>
      <c r="J1097" s="453"/>
      <c r="K1097" s="454"/>
      <c r="L1097" s="454"/>
      <c r="M1097" s="454"/>
      <c r="N1097" s="455"/>
    </row>
    <row r="1098" spans="2:14">
      <c r="B1098" s="468"/>
      <c r="C1098" s="153"/>
      <c r="D1098" s="291"/>
      <c r="E1098" s="216"/>
      <c r="F1098" s="216"/>
      <c r="G1098" s="216"/>
      <c r="H1098" s="216"/>
      <c r="I1098" s="205"/>
      <c r="J1098" s="453"/>
      <c r="K1098" s="454"/>
      <c r="L1098" s="454"/>
      <c r="M1098" s="454"/>
      <c r="N1098" s="455"/>
    </row>
    <row r="1099" spans="2:14">
      <c r="B1099" s="468"/>
      <c r="C1099" s="153"/>
      <c r="D1099" s="291"/>
      <c r="E1099" s="216"/>
      <c r="F1099" s="216"/>
      <c r="G1099" s="216"/>
      <c r="H1099" s="216"/>
      <c r="I1099" s="205"/>
      <c r="J1099" s="453"/>
      <c r="K1099" s="454"/>
      <c r="L1099" s="454"/>
      <c r="M1099" s="454"/>
      <c r="N1099" s="455"/>
    </row>
    <row r="1100" spans="2:14">
      <c r="B1100" s="468"/>
      <c r="C1100" s="153"/>
      <c r="D1100" s="291"/>
      <c r="E1100" s="216"/>
      <c r="F1100" s="216"/>
      <c r="G1100" s="216"/>
      <c r="H1100" s="216"/>
      <c r="I1100" s="205"/>
      <c r="J1100" s="453"/>
      <c r="K1100" s="454"/>
      <c r="L1100" s="454"/>
      <c r="M1100" s="454"/>
      <c r="N1100" s="455"/>
    </row>
    <row r="1101" spans="2:14">
      <c r="B1101" s="468"/>
      <c r="C1101" s="153"/>
      <c r="D1101" s="291"/>
      <c r="E1101" s="216"/>
      <c r="F1101" s="216"/>
      <c r="G1101" s="216"/>
      <c r="H1101" s="216"/>
      <c r="I1101" s="205"/>
      <c r="J1101" s="453"/>
      <c r="K1101" s="454"/>
      <c r="L1101" s="454"/>
      <c r="M1101" s="454"/>
      <c r="N1101" s="455"/>
    </row>
    <row r="1102" spans="2:14">
      <c r="B1102" s="468"/>
      <c r="C1102" s="153"/>
      <c r="D1102" s="291"/>
      <c r="E1102" s="216"/>
      <c r="F1102" s="216"/>
      <c r="G1102" s="216"/>
      <c r="H1102" s="216"/>
      <c r="I1102" s="205"/>
      <c r="J1102" s="453"/>
      <c r="K1102" s="454"/>
      <c r="L1102" s="454"/>
      <c r="M1102" s="454"/>
      <c r="N1102" s="455"/>
    </row>
    <row r="1103" spans="2:14">
      <c r="B1103" s="468"/>
      <c r="C1103" s="153"/>
      <c r="D1103" s="291"/>
      <c r="E1103" s="216"/>
      <c r="F1103" s="216"/>
      <c r="G1103" s="216"/>
      <c r="H1103" s="216"/>
      <c r="I1103" s="205"/>
      <c r="J1103" s="453"/>
      <c r="K1103" s="454"/>
      <c r="L1103" s="454"/>
      <c r="M1103" s="454"/>
      <c r="N1103" s="455"/>
    </row>
    <row r="1104" spans="2:14">
      <c r="B1104" s="469"/>
      <c r="C1104" s="153"/>
      <c r="D1104" s="293"/>
      <c r="E1104" s="184"/>
      <c r="F1104" s="185"/>
      <c r="G1104" s="185"/>
      <c r="H1104" s="185"/>
      <c r="I1104" s="205"/>
      <c r="J1104" s="456"/>
      <c r="K1104" s="457"/>
      <c r="L1104" s="457"/>
      <c r="M1104" s="457"/>
      <c r="N1104" s="458"/>
    </row>
    <row r="1105" spans="1:14">
      <c r="B1105" s="160"/>
      <c r="C1105" s="153"/>
      <c r="D1105" s="161"/>
      <c r="E1105" s="162"/>
      <c r="F1105" s="162"/>
      <c r="G1105" s="162"/>
      <c r="H1105" s="162"/>
      <c r="I1105" s="205"/>
      <c r="J1105" s="205"/>
      <c r="K1105" s="205"/>
      <c r="L1105" s="205"/>
      <c r="M1105" s="205"/>
      <c r="N1105" s="205"/>
    </row>
    <row r="1106" spans="1:14">
      <c r="B1106" s="160"/>
      <c r="C1106" s="153"/>
      <c r="D1106" s="161"/>
      <c r="E1106" s="162"/>
      <c r="F1106" s="162"/>
      <c r="G1106" s="162"/>
      <c r="H1106" s="162"/>
      <c r="I1106" s="205"/>
      <c r="J1106" s="205"/>
      <c r="K1106" s="205"/>
      <c r="L1106" s="205"/>
      <c r="M1106" s="205"/>
      <c r="N1106" s="205"/>
    </row>
    <row r="1107" spans="1:14" ht="12.75" customHeight="1">
      <c r="A1107" s="448" t="s">
        <v>98</v>
      </c>
      <c r="B1107" s="459" t="s">
        <v>99</v>
      </c>
      <c r="C1107" s="232"/>
      <c r="D1107" s="459" t="s">
        <v>32</v>
      </c>
      <c r="E1107" s="448" t="s">
        <v>303</v>
      </c>
      <c r="F1107" s="448" t="s">
        <v>304</v>
      </c>
      <c r="G1107" s="463" t="s">
        <v>305</v>
      </c>
      <c r="H1107" s="448" t="s">
        <v>306</v>
      </c>
      <c r="I1107" s="206"/>
      <c r="J1107" s="448" t="s">
        <v>33</v>
      </c>
      <c r="K1107" s="448"/>
      <c r="L1107" s="448"/>
      <c r="M1107" s="448"/>
      <c r="N1107" s="448"/>
    </row>
    <row r="1108" spans="1:14">
      <c r="A1108" s="449"/>
      <c r="B1108" s="460"/>
      <c r="C1108" s="232"/>
      <c r="D1108" s="460"/>
      <c r="E1108" s="449"/>
      <c r="F1108" s="449"/>
      <c r="G1108" s="464"/>
      <c r="H1108" s="449"/>
      <c r="I1108" s="207"/>
      <c r="J1108" s="449"/>
      <c r="K1108" s="449"/>
      <c r="L1108" s="449"/>
      <c r="M1108" s="449"/>
      <c r="N1108" s="449"/>
    </row>
    <row r="1109" spans="1:14" ht="12.75" customHeight="1">
      <c r="B1109" s="467"/>
      <c r="C1109" s="183"/>
      <c r="D1109" s="269"/>
      <c r="E1109" s="245"/>
      <c r="F1109" s="245"/>
      <c r="G1109" s="245"/>
      <c r="H1109" s="245"/>
      <c r="I1109" s="204"/>
      <c r="J1109" s="450"/>
      <c r="K1109" s="451"/>
      <c r="L1109" s="451"/>
      <c r="M1109" s="451"/>
      <c r="N1109" s="452"/>
    </row>
    <row r="1110" spans="1:14">
      <c r="B1110" s="468"/>
      <c r="C1110" s="153"/>
      <c r="D1110" s="269"/>
      <c r="E1110" s="245"/>
      <c r="F1110" s="245"/>
      <c r="G1110" s="245"/>
      <c r="H1110" s="245"/>
      <c r="I1110" s="205"/>
      <c r="J1110" s="453"/>
      <c r="K1110" s="454"/>
      <c r="L1110" s="454"/>
      <c r="M1110" s="454"/>
      <c r="N1110" s="455"/>
    </row>
    <row r="1111" spans="1:14">
      <c r="B1111" s="468"/>
      <c r="C1111" s="153"/>
      <c r="D1111" s="269"/>
      <c r="E1111" s="245"/>
      <c r="F1111" s="245"/>
      <c r="G1111" s="245"/>
      <c r="H1111" s="245"/>
      <c r="I1111" s="205"/>
      <c r="J1111" s="453"/>
      <c r="K1111" s="454"/>
      <c r="L1111" s="454"/>
      <c r="M1111" s="454"/>
      <c r="N1111" s="455"/>
    </row>
    <row r="1112" spans="1:14">
      <c r="B1112" s="468"/>
      <c r="C1112" s="153"/>
      <c r="D1112" s="269"/>
      <c r="E1112" s="245"/>
      <c r="F1112" s="245"/>
      <c r="G1112" s="245"/>
      <c r="H1112" s="245"/>
      <c r="I1112" s="205"/>
      <c r="J1112" s="453"/>
      <c r="K1112" s="454"/>
      <c r="L1112" s="454"/>
      <c r="M1112" s="454"/>
      <c r="N1112" s="455"/>
    </row>
    <row r="1113" spans="1:14">
      <c r="B1113" s="468"/>
      <c r="C1113" s="153"/>
      <c r="D1113" s="269"/>
      <c r="E1113" s="245"/>
      <c r="F1113" s="245"/>
      <c r="G1113" s="245"/>
      <c r="H1113" s="245"/>
      <c r="I1113" s="205"/>
      <c r="J1113" s="453"/>
      <c r="K1113" s="454"/>
      <c r="L1113" s="454"/>
      <c r="M1113" s="454"/>
      <c r="N1113" s="455"/>
    </row>
    <row r="1114" spans="1:14">
      <c r="B1114" s="468"/>
      <c r="C1114" s="153"/>
      <c r="D1114" s="269"/>
      <c r="E1114" s="245"/>
      <c r="F1114" s="245"/>
      <c r="G1114" s="245"/>
      <c r="H1114" s="245"/>
      <c r="I1114" s="205"/>
      <c r="J1114" s="453"/>
      <c r="K1114" s="454"/>
      <c r="L1114" s="454"/>
      <c r="M1114" s="454"/>
      <c r="N1114" s="455"/>
    </row>
    <row r="1115" spans="1:14">
      <c r="B1115" s="468"/>
      <c r="C1115" s="153"/>
      <c r="D1115" s="269"/>
      <c r="E1115" s="245"/>
      <c r="F1115" s="245"/>
      <c r="G1115" s="245"/>
      <c r="H1115" s="245"/>
      <c r="I1115" s="205"/>
      <c r="J1115" s="453"/>
      <c r="K1115" s="454"/>
      <c r="L1115" s="454"/>
      <c r="M1115" s="454"/>
      <c r="N1115" s="455"/>
    </row>
    <row r="1116" spans="1:14">
      <c r="B1116" s="468"/>
      <c r="C1116" s="153"/>
      <c r="D1116" s="269"/>
      <c r="E1116" s="245"/>
      <c r="F1116" s="245"/>
      <c r="G1116" s="245"/>
      <c r="H1116" s="245"/>
      <c r="I1116" s="205"/>
      <c r="J1116" s="453"/>
      <c r="K1116" s="454"/>
      <c r="L1116" s="454"/>
      <c r="M1116" s="454"/>
      <c r="N1116" s="455"/>
    </row>
    <row r="1117" spans="1:14">
      <c r="B1117" s="468"/>
      <c r="C1117" s="153"/>
      <c r="D1117" s="269"/>
      <c r="E1117" s="245"/>
      <c r="F1117" s="245"/>
      <c r="G1117" s="245"/>
      <c r="H1117" s="245"/>
      <c r="I1117" s="205"/>
      <c r="J1117" s="453"/>
      <c r="K1117" s="454"/>
      <c r="L1117" s="454"/>
      <c r="M1117" s="454"/>
      <c r="N1117" s="455"/>
    </row>
    <row r="1118" spans="1:14">
      <c r="B1118" s="468"/>
      <c r="C1118" s="153"/>
      <c r="D1118" s="269"/>
      <c r="E1118" s="245"/>
      <c r="F1118" s="245"/>
      <c r="G1118" s="245"/>
      <c r="H1118" s="245"/>
      <c r="I1118" s="205"/>
      <c r="J1118" s="453"/>
      <c r="K1118" s="454"/>
      <c r="L1118" s="454"/>
      <c r="M1118" s="454"/>
      <c r="N1118" s="455"/>
    </row>
    <row r="1119" spans="1:14">
      <c r="B1119" s="468"/>
      <c r="C1119" s="153"/>
      <c r="D1119" s="269"/>
      <c r="E1119" s="245"/>
      <c r="F1119" s="245"/>
      <c r="G1119" s="245"/>
      <c r="H1119" s="245"/>
      <c r="I1119" s="205"/>
      <c r="J1119" s="453"/>
      <c r="K1119" s="454"/>
      <c r="L1119" s="454"/>
      <c r="M1119" s="454"/>
      <c r="N1119" s="455"/>
    </row>
    <row r="1120" spans="1:14">
      <c r="B1120" s="468"/>
      <c r="C1120" s="153"/>
      <c r="D1120" s="269"/>
      <c r="E1120" s="245"/>
      <c r="F1120" s="245"/>
      <c r="G1120" s="245"/>
      <c r="H1120" s="245"/>
      <c r="I1120" s="205"/>
      <c r="J1120" s="453"/>
      <c r="K1120" s="454"/>
      <c r="L1120" s="454"/>
      <c r="M1120" s="454"/>
      <c r="N1120" s="455"/>
    </row>
    <row r="1121" spans="2:14">
      <c r="B1121" s="468"/>
      <c r="C1121" s="153"/>
      <c r="D1121" s="269"/>
      <c r="E1121" s="245"/>
      <c r="F1121" s="245"/>
      <c r="G1121" s="245"/>
      <c r="H1121" s="245"/>
      <c r="I1121" s="205"/>
      <c r="J1121" s="453"/>
      <c r="K1121" s="454"/>
      <c r="L1121" s="454"/>
      <c r="M1121" s="454"/>
      <c r="N1121" s="455"/>
    </row>
    <row r="1122" spans="2:14">
      <c r="B1122" s="468"/>
      <c r="C1122" s="153"/>
      <c r="D1122" s="269"/>
      <c r="E1122" s="245"/>
      <c r="F1122" s="245"/>
      <c r="G1122" s="245"/>
      <c r="H1122" s="245"/>
      <c r="I1122" s="205"/>
      <c r="J1122" s="453"/>
      <c r="K1122" s="454"/>
      <c r="L1122" s="454"/>
      <c r="M1122" s="454"/>
      <c r="N1122" s="455"/>
    </row>
    <row r="1123" spans="2:14">
      <c r="B1123" s="468"/>
      <c r="C1123" s="153"/>
      <c r="D1123" s="291"/>
      <c r="E1123" s="216"/>
      <c r="F1123" s="216"/>
      <c r="G1123" s="216"/>
      <c r="H1123" s="216"/>
      <c r="I1123" s="205"/>
      <c r="J1123" s="453"/>
      <c r="K1123" s="454"/>
      <c r="L1123" s="454"/>
      <c r="M1123" s="454"/>
      <c r="N1123" s="455"/>
    </row>
    <row r="1124" spans="2:14">
      <c r="B1124" s="468"/>
      <c r="C1124" s="153"/>
      <c r="D1124" s="291"/>
      <c r="E1124" s="216"/>
      <c r="F1124" s="216"/>
      <c r="G1124" s="216"/>
      <c r="H1124" s="216"/>
      <c r="I1124" s="205"/>
      <c r="J1124" s="453"/>
      <c r="K1124" s="454"/>
      <c r="L1124" s="454"/>
      <c r="M1124" s="454"/>
      <c r="N1124" s="455"/>
    </row>
    <row r="1125" spans="2:14">
      <c r="B1125" s="468"/>
      <c r="C1125" s="153"/>
      <c r="D1125" s="291"/>
      <c r="E1125" s="216"/>
      <c r="F1125" s="216"/>
      <c r="G1125" s="216"/>
      <c r="H1125" s="216"/>
      <c r="I1125" s="205"/>
      <c r="J1125" s="453"/>
      <c r="K1125" s="454"/>
      <c r="L1125" s="454"/>
      <c r="M1125" s="454"/>
      <c r="N1125" s="455"/>
    </row>
    <row r="1126" spans="2:14">
      <c r="B1126" s="468"/>
      <c r="C1126" s="153"/>
      <c r="D1126" s="291"/>
      <c r="E1126" s="216"/>
      <c r="F1126" s="216"/>
      <c r="G1126" s="216"/>
      <c r="H1126" s="216"/>
      <c r="I1126" s="205"/>
      <c r="J1126" s="453"/>
      <c r="K1126" s="454"/>
      <c r="L1126" s="454"/>
      <c r="M1126" s="454"/>
      <c r="N1126" s="455"/>
    </row>
    <row r="1127" spans="2:14">
      <c r="B1127" s="468"/>
      <c r="C1127" s="153"/>
      <c r="D1127" s="291"/>
      <c r="E1127" s="216"/>
      <c r="F1127" s="216"/>
      <c r="G1127" s="216"/>
      <c r="H1127" s="216"/>
      <c r="I1127" s="205"/>
      <c r="J1127" s="453"/>
      <c r="K1127" s="454"/>
      <c r="L1127" s="454"/>
      <c r="M1127" s="454"/>
      <c r="N1127" s="455"/>
    </row>
    <row r="1128" spans="2:14">
      <c r="B1128" s="468"/>
      <c r="C1128" s="153"/>
      <c r="D1128" s="291"/>
      <c r="E1128" s="216"/>
      <c r="F1128" s="216"/>
      <c r="G1128" s="216"/>
      <c r="H1128" s="216"/>
      <c r="I1128" s="205"/>
      <c r="J1128" s="453"/>
      <c r="K1128" s="454"/>
      <c r="L1128" s="454"/>
      <c r="M1128" s="454"/>
      <c r="N1128" s="455"/>
    </row>
    <row r="1129" spans="2:14">
      <c r="B1129" s="469"/>
      <c r="C1129" s="153"/>
      <c r="D1129" s="293"/>
      <c r="E1129" s="184"/>
      <c r="F1129" s="185"/>
      <c r="G1129" s="185"/>
      <c r="H1129" s="185"/>
      <c r="I1129" s="205"/>
      <c r="J1129" s="456"/>
      <c r="K1129" s="457"/>
      <c r="L1129" s="457"/>
      <c r="M1129" s="457"/>
      <c r="N1129" s="458"/>
    </row>
  </sheetData>
  <mergeCells count="458">
    <mergeCell ref="J7:N8"/>
    <mergeCell ref="B9:B29"/>
    <mergeCell ref="J9:N29"/>
    <mergeCell ref="E5:H5"/>
    <mergeCell ref="A7:A8"/>
    <mergeCell ref="B7:B8"/>
    <mergeCell ref="D7:D8"/>
    <mergeCell ref="E7:E8"/>
    <mergeCell ref="F7:F8"/>
    <mergeCell ref="G7:G8"/>
    <mergeCell ref="H7:H8"/>
    <mergeCell ref="H557:H558"/>
    <mergeCell ref="J557:N558"/>
    <mergeCell ref="B559:B579"/>
    <mergeCell ref="J559:N579"/>
    <mergeCell ref="H532:H533"/>
    <mergeCell ref="J532:N533"/>
    <mergeCell ref="B534:B554"/>
    <mergeCell ref="J534:N554"/>
    <mergeCell ref="A557:A558"/>
    <mergeCell ref="B557:B558"/>
    <mergeCell ref="D557:D558"/>
    <mergeCell ref="E557:E558"/>
    <mergeCell ref="F557:F558"/>
    <mergeCell ref="G557:G558"/>
    <mergeCell ref="A532:A533"/>
    <mergeCell ref="B532:B533"/>
    <mergeCell ref="D532:D533"/>
    <mergeCell ref="E532:E533"/>
    <mergeCell ref="F532:F533"/>
    <mergeCell ref="G532:G533"/>
    <mergeCell ref="H582:H583"/>
    <mergeCell ref="J582:N583"/>
    <mergeCell ref="B584:B604"/>
    <mergeCell ref="J584:N604"/>
    <mergeCell ref="A607:A608"/>
    <mergeCell ref="B607:B608"/>
    <mergeCell ref="D607:D608"/>
    <mergeCell ref="E607:E608"/>
    <mergeCell ref="F607:F608"/>
    <mergeCell ref="G607:G608"/>
    <mergeCell ref="A582:A583"/>
    <mergeCell ref="B582:B583"/>
    <mergeCell ref="D582:D583"/>
    <mergeCell ref="E582:E583"/>
    <mergeCell ref="F582:F583"/>
    <mergeCell ref="G582:G583"/>
    <mergeCell ref="H607:H608"/>
    <mergeCell ref="J607:N608"/>
    <mergeCell ref="B609:B629"/>
    <mergeCell ref="J609:N629"/>
    <mergeCell ref="A632:A633"/>
    <mergeCell ref="B632:B633"/>
    <mergeCell ref="D632:D633"/>
    <mergeCell ref="E632:E633"/>
    <mergeCell ref="F632:F633"/>
    <mergeCell ref="G632:G633"/>
    <mergeCell ref="H632:H633"/>
    <mergeCell ref="J632:N633"/>
    <mergeCell ref="B634:B654"/>
    <mergeCell ref="J634:N654"/>
    <mergeCell ref="A657:A658"/>
    <mergeCell ref="B657:B658"/>
    <mergeCell ref="D657:D658"/>
    <mergeCell ref="E657:E658"/>
    <mergeCell ref="F657:F658"/>
    <mergeCell ref="G657:G658"/>
    <mergeCell ref="H657:H658"/>
    <mergeCell ref="J657:N658"/>
    <mergeCell ref="B659:B679"/>
    <mergeCell ref="J659:N679"/>
    <mergeCell ref="A682:A683"/>
    <mergeCell ref="B682:B683"/>
    <mergeCell ref="D682:D683"/>
    <mergeCell ref="E682:E683"/>
    <mergeCell ref="F682:F683"/>
    <mergeCell ref="G682:G683"/>
    <mergeCell ref="H682:H683"/>
    <mergeCell ref="J682:N683"/>
    <mergeCell ref="B684:B704"/>
    <mergeCell ref="J684:N704"/>
    <mergeCell ref="A707:A708"/>
    <mergeCell ref="B707:B708"/>
    <mergeCell ref="D707:D708"/>
    <mergeCell ref="E707:E708"/>
    <mergeCell ref="F707:F708"/>
    <mergeCell ref="G707:G708"/>
    <mergeCell ref="H707:H708"/>
    <mergeCell ref="J707:N708"/>
    <mergeCell ref="B709:B729"/>
    <mergeCell ref="J709:N729"/>
    <mergeCell ref="A732:A733"/>
    <mergeCell ref="B732:B733"/>
    <mergeCell ref="D732:D733"/>
    <mergeCell ref="E732:E733"/>
    <mergeCell ref="F732:F733"/>
    <mergeCell ref="G732:G733"/>
    <mergeCell ref="H732:H733"/>
    <mergeCell ref="J732:N733"/>
    <mergeCell ref="B734:B754"/>
    <mergeCell ref="J734:N754"/>
    <mergeCell ref="A757:A758"/>
    <mergeCell ref="B757:B758"/>
    <mergeCell ref="D757:D758"/>
    <mergeCell ref="E757:E758"/>
    <mergeCell ref="F757:F758"/>
    <mergeCell ref="G757:G758"/>
    <mergeCell ref="H757:H758"/>
    <mergeCell ref="J757:N758"/>
    <mergeCell ref="B759:B779"/>
    <mergeCell ref="J759:N779"/>
    <mergeCell ref="A782:A783"/>
    <mergeCell ref="B782:B783"/>
    <mergeCell ref="D782:D783"/>
    <mergeCell ref="E782:E783"/>
    <mergeCell ref="F782:F783"/>
    <mergeCell ref="G782:G783"/>
    <mergeCell ref="H782:H783"/>
    <mergeCell ref="J782:N783"/>
    <mergeCell ref="B784:B804"/>
    <mergeCell ref="D784:D785"/>
    <mergeCell ref="E784:E785"/>
    <mergeCell ref="F784:F785"/>
    <mergeCell ref="G784:G785"/>
    <mergeCell ref="H784:H785"/>
    <mergeCell ref="J784:N804"/>
    <mergeCell ref="H807:H808"/>
    <mergeCell ref="J807:N808"/>
    <mergeCell ref="B809:B829"/>
    <mergeCell ref="J809:N829"/>
    <mergeCell ref="A832:A833"/>
    <mergeCell ref="B832:B833"/>
    <mergeCell ref="D832:D833"/>
    <mergeCell ref="E832:E833"/>
    <mergeCell ref="F832:F833"/>
    <mergeCell ref="G832:G833"/>
    <mergeCell ref="A807:A808"/>
    <mergeCell ref="B807:B808"/>
    <mergeCell ref="D807:D808"/>
    <mergeCell ref="E807:E808"/>
    <mergeCell ref="F807:F808"/>
    <mergeCell ref="G807:G808"/>
    <mergeCell ref="H832:H833"/>
    <mergeCell ref="J832:N833"/>
    <mergeCell ref="B834:B854"/>
    <mergeCell ref="J834:N854"/>
    <mergeCell ref="A857:A858"/>
    <mergeCell ref="B857:B858"/>
    <mergeCell ref="D857:D858"/>
    <mergeCell ref="E857:E858"/>
    <mergeCell ref="F857:F858"/>
    <mergeCell ref="G857:G858"/>
    <mergeCell ref="H857:H858"/>
    <mergeCell ref="J857:N858"/>
    <mergeCell ref="B859:B879"/>
    <mergeCell ref="J859:N879"/>
    <mergeCell ref="A882:A883"/>
    <mergeCell ref="B882:B883"/>
    <mergeCell ref="D882:D883"/>
    <mergeCell ref="E882:E883"/>
    <mergeCell ref="F882:F883"/>
    <mergeCell ref="G882:G883"/>
    <mergeCell ref="H882:H883"/>
    <mergeCell ref="J882:N883"/>
    <mergeCell ref="B884:B904"/>
    <mergeCell ref="J884:N904"/>
    <mergeCell ref="A907:A908"/>
    <mergeCell ref="B907:B908"/>
    <mergeCell ref="D907:D908"/>
    <mergeCell ref="E907:E908"/>
    <mergeCell ref="F907:F908"/>
    <mergeCell ref="G907:G908"/>
    <mergeCell ref="H907:H908"/>
    <mergeCell ref="J907:N908"/>
    <mergeCell ref="B909:B929"/>
    <mergeCell ref="J909:N929"/>
    <mergeCell ref="A932:A933"/>
    <mergeCell ref="B932:B933"/>
    <mergeCell ref="D932:D933"/>
    <mergeCell ref="E932:E933"/>
    <mergeCell ref="F932:F933"/>
    <mergeCell ref="G932:G933"/>
    <mergeCell ref="H932:H933"/>
    <mergeCell ref="J932:N933"/>
    <mergeCell ref="B934:B954"/>
    <mergeCell ref="J934:N954"/>
    <mergeCell ref="A957:A958"/>
    <mergeCell ref="B957:B958"/>
    <mergeCell ref="D957:D958"/>
    <mergeCell ref="E957:E958"/>
    <mergeCell ref="F957:F958"/>
    <mergeCell ref="G957:G958"/>
    <mergeCell ref="H957:H958"/>
    <mergeCell ref="J957:N958"/>
    <mergeCell ref="B959:B979"/>
    <mergeCell ref="J959:N979"/>
    <mergeCell ref="A982:A983"/>
    <mergeCell ref="B982:B983"/>
    <mergeCell ref="D982:D983"/>
    <mergeCell ref="E982:E983"/>
    <mergeCell ref="F982:F983"/>
    <mergeCell ref="G982:G983"/>
    <mergeCell ref="H982:H983"/>
    <mergeCell ref="J982:N983"/>
    <mergeCell ref="B984:B1004"/>
    <mergeCell ref="J984:N1004"/>
    <mergeCell ref="A1007:A1008"/>
    <mergeCell ref="B1007:B1008"/>
    <mergeCell ref="D1007:D1008"/>
    <mergeCell ref="E1007:E1008"/>
    <mergeCell ref="F1007:F1008"/>
    <mergeCell ref="G1007:G1008"/>
    <mergeCell ref="H1007:H1008"/>
    <mergeCell ref="J1007:N1008"/>
    <mergeCell ref="B1009:B1029"/>
    <mergeCell ref="J1009:N1029"/>
    <mergeCell ref="A1032:A1033"/>
    <mergeCell ref="B1032:B1033"/>
    <mergeCell ref="D1032:D1033"/>
    <mergeCell ref="E1032:E1033"/>
    <mergeCell ref="F1032:F1033"/>
    <mergeCell ref="G1032:G1033"/>
    <mergeCell ref="H1032:H1033"/>
    <mergeCell ref="J1032:N1033"/>
    <mergeCell ref="B1034:B1054"/>
    <mergeCell ref="J1034:N1054"/>
    <mergeCell ref="A1057:A1058"/>
    <mergeCell ref="B1057:B1058"/>
    <mergeCell ref="D1057:D1058"/>
    <mergeCell ref="E1057:E1058"/>
    <mergeCell ref="F1057:F1058"/>
    <mergeCell ref="G1057:G1058"/>
    <mergeCell ref="H1057:H1058"/>
    <mergeCell ref="J1057:N1058"/>
    <mergeCell ref="B1059:B1079"/>
    <mergeCell ref="J1059:N1079"/>
    <mergeCell ref="A1082:A1083"/>
    <mergeCell ref="B1082:B1083"/>
    <mergeCell ref="D1082:D1083"/>
    <mergeCell ref="E1082:E1083"/>
    <mergeCell ref="F1082:F1083"/>
    <mergeCell ref="G1082:G1083"/>
    <mergeCell ref="H1107:H1108"/>
    <mergeCell ref="J1107:N1108"/>
    <mergeCell ref="B1109:B1129"/>
    <mergeCell ref="J1109:N1129"/>
    <mergeCell ref="H1082:H1083"/>
    <mergeCell ref="J1082:N1083"/>
    <mergeCell ref="B1084:B1104"/>
    <mergeCell ref="J1084:N1104"/>
    <mergeCell ref="A1107:A1108"/>
    <mergeCell ref="B1107:B1108"/>
    <mergeCell ref="D1107:D1108"/>
    <mergeCell ref="E1107:E1108"/>
    <mergeCell ref="F1107:F1108"/>
    <mergeCell ref="G1107:G1108"/>
    <mergeCell ref="H32:H33"/>
    <mergeCell ref="J32:N33"/>
    <mergeCell ref="B34:B54"/>
    <mergeCell ref="J34:N54"/>
    <mergeCell ref="A32:A33"/>
    <mergeCell ref="B32:B33"/>
    <mergeCell ref="D32:D33"/>
    <mergeCell ref="E32:E33"/>
    <mergeCell ref="F32:F33"/>
    <mergeCell ref="G32:G33"/>
    <mergeCell ref="H57:H58"/>
    <mergeCell ref="J57:N58"/>
    <mergeCell ref="B59:B79"/>
    <mergeCell ref="J59:N79"/>
    <mergeCell ref="A82:A83"/>
    <mergeCell ref="B82:B83"/>
    <mergeCell ref="D82:D83"/>
    <mergeCell ref="E82:E83"/>
    <mergeCell ref="F82:F83"/>
    <mergeCell ref="G82:G83"/>
    <mergeCell ref="A57:A58"/>
    <mergeCell ref="B57:B58"/>
    <mergeCell ref="D57:D58"/>
    <mergeCell ref="E57:E58"/>
    <mergeCell ref="F57:F58"/>
    <mergeCell ref="G57:G58"/>
    <mergeCell ref="H82:H83"/>
    <mergeCell ref="J82:N83"/>
    <mergeCell ref="B84:B104"/>
    <mergeCell ref="J84:N104"/>
    <mergeCell ref="A107:A108"/>
    <mergeCell ref="B107:B108"/>
    <mergeCell ref="D107:D108"/>
    <mergeCell ref="E107:E108"/>
    <mergeCell ref="F107:F108"/>
    <mergeCell ref="G107:G108"/>
    <mergeCell ref="H107:H108"/>
    <mergeCell ref="J107:N108"/>
    <mergeCell ref="B109:B129"/>
    <mergeCell ref="J109:N129"/>
    <mergeCell ref="A132:A133"/>
    <mergeCell ref="B132:B133"/>
    <mergeCell ref="D132:D133"/>
    <mergeCell ref="E132:E133"/>
    <mergeCell ref="F132:F133"/>
    <mergeCell ref="G132:G133"/>
    <mergeCell ref="H132:H133"/>
    <mergeCell ref="J132:N133"/>
    <mergeCell ref="B134:B154"/>
    <mergeCell ref="J134:N154"/>
    <mergeCell ref="A157:A158"/>
    <mergeCell ref="B157:B158"/>
    <mergeCell ref="D157:D158"/>
    <mergeCell ref="E157:E158"/>
    <mergeCell ref="F157:F158"/>
    <mergeCell ref="G157:G158"/>
    <mergeCell ref="H157:H158"/>
    <mergeCell ref="J157:N158"/>
    <mergeCell ref="B159:B179"/>
    <mergeCell ref="J159:N179"/>
    <mergeCell ref="A182:A183"/>
    <mergeCell ref="B182:B183"/>
    <mergeCell ref="D182:D183"/>
    <mergeCell ref="E182:E183"/>
    <mergeCell ref="F182:F183"/>
    <mergeCell ref="G182:G183"/>
    <mergeCell ref="H182:H183"/>
    <mergeCell ref="J182:N183"/>
    <mergeCell ref="B184:B204"/>
    <mergeCell ref="J184:N204"/>
    <mergeCell ref="A207:A208"/>
    <mergeCell ref="B207:B208"/>
    <mergeCell ref="D207:D208"/>
    <mergeCell ref="E207:E208"/>
    <mergeCell ref="F207:F208"/>
    <mergeCell ref="G207:G208"/>
    <mergeCell ref="H207:H208"/>
    <mergeCell ref="J207:N208"/>
    <mergeCell ref="B209:B229"/>
    <mergeCell ref="J209:N229"/>
    <mergeCell ref="A232:A233"/>
    <mergeCell ref="B232:B233"/>
    <mergeCell ref="D232:D233"/>
    <mergeCell ref="E232:E233"/>
    <mergeCell ref="F232:F233"/>
    <mergeCell ref="G232:G233"/>
    <mergeCell ref="H232:H233"/>
    <mergeCell ref="J232:N233"/>
    <mergeCell ref="B234:B254"/>
    <mergeCell ref="J234:N254"/>
    <mergeCell ref="A257:A258"/>
    <mergeCell ref="B257:B258"/>
    <mergeCell ref="D257:D258"/>
    <mergeCell ref="E257:E258"/>
    <mergeCell ref="F257:F258"/>
    <mergeCell ref="G257:G258"/>
    <mergeCell ref="H257:H258"/>
    <mergeCell ref="J257:N258"/>
    <mergeCell ref="B259:B279"/>
    <mergeCell ref="J259:N279"/>
    <mergeCell ref="P267:P270"/>
    <mergeCell ref="A282:A283"/>
    <mergeCell ref="B282:B283"/>
    <mergeCell ref="D282:D283"/>
    <mergeCell ref="E282:E283"/>
    <mergeCell ref="F282:F283"/>
    <mergeCell ref="G282:G283"/>
    <mergeCell ref="H282:H283"/>
    <mergeCell ref="J282:N283"/>
    <mergeCell ref="B284:B304"/>
    <mergeCell ref="J284:N304"/>
    <mergeCell ref="A307:A308"/>
    <mergeCell ref="B307:B308"/>
    <mergeCell ref="D307:D308"/>
    <mergeCell ref="E307:E308"/>
    <mergeCell ref="F307:F308"/>
    <mergeCell ref="A357:A358"/>
    <mergeCell ref="B357:B358"/>
    <mergeCell ref="D357:D358"/>
    <mergeCell ref="E357:E358"/>
    <mergeCell ref="F357:F358"/>
    <mergeCell ref="G307:G308"/>
    <mergeCell ref="H307:H308"/>
    <mergeCell ref="J307:N308"/>
    <mergeCell ref="B309:B329"/>
    <mergeCell ref="J309:N329"/>
    <mergeCell ref="A332:A333"/>
    <mergeCell ref="B332:B333"/>
    <mergeCell ref="D332:D333"/>
    <mergeCell ref="E332:E333"/>
    <mergeCell ref="F332:F333"/>
    <mergeCell ref="G357:G358"/>
    <mergeCell ref="H357:H358"/>
    <mergeCell ref="J357:N358"/>
    <mergeCell ref="B359:B379"/>
    <mergeCell ref="J359:N379"/>
    <mergeCell ref="P365:P368"/>
    <mergeCell ref="G332:G333"/>
    <mergeCell ref="H332:H333"/>
    <mergeCell ref="J332:N333"/>
    <mergeCell ref="B334:B354"/>
    <mergeCell ref="J334:N354"/>
    <mergeCell ref="H382:H383"/>
    <mergeCell ref="J382:N383"/>
    <mergeCell ref="B384:B404"/>
    <mergeCell ref="J384:N404"/>
    <mergeCell ref="A407:A408"/>
    <mergeCell ref="B407:B408"/>
    <mergeCell ref="D407:D408"/>
    <mergeCell ref="E407:E408"/>
    <mergeCell ref="F407:F408"/>
    <mergeCell ref="G407:G408"/>
    <mergeCell ref="A382:A383"/>
    <mergeCell ref="B382:B383"/>
    <mergeCell ref="D382:D383"/>
    <mergeCell ref="E382:E383"/>
    <mergeCell ref="F382:F383"/>
    <mergeCell ref="G382:G383"/>
    <mergeCell ref="H407:H408"/>
    <mergeCell ref="J407:N408"/>
    <mergeCell ref="B409:B429"/>
    <mergeCell ref="J409:N429"/>
    <mergeCell ref="A432:A433"/>
    <mergeCell ref="B432:B433"/>
    <mergeCell ref="D432:D433"/>
    <mergeCell ref="E432:E433"/>
    <mergeCell ref="F432:F433"/>
    <mergeCell ref="G432:G433"/>
    <mergeCell ref="H432:H433"/>
    <mergeCell ref="J432:N433"/>
    <mergeCell ref="B434:B454"/>
    <mergeCell ref="J434:N454"/>
    <mergeCell ref="A457:A458"/>
    <mergeCell ref="B457:B458"/>
    <mergeCell ref="D457:D458"/>
    <mergeCell ref="E457:E458"/>
    <mergeCell ref="F457:F458"/>
    <mergeCell ref="G457:G458"/>
    <mergeCell ref="H457:H458"/>
    <mergeCell ref="J457:N458"/>
    <mergeCell ref="B459:B479"/>
    <mergeCell ref="J459:N479"/>
    <mergeCell ref="A482:A483"/>
    <mergeCell ref="B482:B483"/>
    <mergeCell ref="D482:D483"/>
    <mergeCell ref="E482:E483"/>
    <mergeCell ref="F482:F483"/>
    <mergeCell ref="G482:G483"/>
    <mergeCell ref="H507:H508"/>
    <mergeCell ref="J507:N508"/>
    <mergeCell ref="B509:B529"/>
    <mergeCell ref="J509:N529"/>
    <mergeCell ref="H482:H483"/>
    <mergeCell ref="J482:N483"/>
    <mergeCell ref="B484:B504"/>
    <mergeCell ref="J484:N504"/>
    <mergeCell ref="A507:A508"/>
    <mergeCell ref="B507:B508"/>
    <mergeCell ref="D507:D508"/>
    <mergeCell ref="E507:E508"/>
    <mergeCell ref="F507:F508"/>
    <mergeCell ref="G507:G508"/>
  </mergeCells>
  <pageMargins left="0.23622047244094491" right="0.23622047244094491" top="0.74803149606299213" bottom="0.74803149606299213" header="0.31496062992125984" footer="0.31496062992125984"/>
  <pageSetup paperSize="9" scale="54" orientation="portrait" r:id="rId1"/>
  <rowBreaks count="14" manualBreakCount="14">
    <brk id="105" max="13" man="1"/>
    <brk id="205" max="13" man="1"/>
    <brk id="230" max="13" man="1"/>
    <brk id="330" max="13" man="1"/>
    <brk id="430" max="13" man="1"/>
    <brk id="530" max="13" man="1"/>
    <brk id="580" max="16383" man="1"/>
    <brk id="655" max="16383" man="1"/>
    <brk id="730" max="16383" man="1"/>
    <brk id="805" max="13" man="1"/>
    <brk id="880" max="13" man="1"/>
    <brk id="955" max="13" man="1"/>
    <brk id="1030" max="13" man="1"/>
    <brk id="1105" max="1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N1309"/>
  <sheetViews>
    <sheetView view="pageBreakPreview" topLeftCell="A810" zoomScale="120" zoomScaleSheetLayoutView="120" workbookViewId="0">
      <selection activeCell="D713" sqref="D713:H717"/>
    </sheetView>
  </sheetViews>
  <sheetFormatPr defaultColWidth="9.140625" defaultRowHeight="12.75"/>
  <cols>
    <col min="1" max="1" width="6.42578125" style="203" customWidth="1"/>
    <col min="2" max="2" width="23.85546875" style="158" customWidth="1"/>
    <col min="3" max="3" width="1.140625" style="158" customWidth="1"/>
    <col min="4" max="4" width="28.7109375" style="158" customWidth="1"/>
    <col min="5" max="5" width="9.7109375" style="166" customWidth="1"/>
    <col min="6" max="6" width="10.85546875" style="166" customWidth="1"/>
    <col min="7" max="7" width="10.7109375" style="166" customWidth="1"/>
    <col min="8" max="8" width="10.28515625" style="166" customWidth="1"/>
    <col min="9" max="9" width="1.28515625" style="158" customWidth="1"/>
    <col min="10" max="14" width="8.28515625" style="158" customWidth="1"/>
    <col min="15" max="15" width="9.140625" style="158"/>
    <col min="16" max="16" width="33.28515625" style="158" customWidth="1"/>
    <col min="17" max="16384" width="9.140625" style="158"/>
  </cols>
  <sheetData>
    <row r="3" spans="1:14">
      <c r="D3" s="204" t="s">
        <v>101</v>
      </c>
    </row>
    <row r="5" spans="1:14">
      <c r="E5" s="448" t="s">
        <v>302</v>
      </c>
      <c r="F5" s="448"/>
      <c r="G5" s="448"/>
      <c r="H5" s="448"/>
    </row>
    <row r="6" spans="1:14">
      <c r="B6" s="205"/>
      <c r="E6" s="157"/>
      <c r="F6" s="157"/>
      <c r="G6" s="157"/>
      <c r="H6" s="157"/>
      <c r="I6" s="205"/>
      <c r="J6" s="205"/>
      <c r="K6" s="205"/>
      <c r="L6" s="205"/>
      <c r="M6" s="205"/>
      <c r="N6" s="205"/>
    </row>
    <row r="7" spans="1:14" ht="12.75" customHeight="1">
      <c r="A7" s="448" t="s">
        <v>98</v>
      </c>
      <c r="B7" s="459" t="s">
        <v>99</v>
      </c>
      <c r="C7" s="232"/>
      <c r="D7" s="459" t="s">
        <v>32</v>
      </c>
      <c r="E7" s="448" t="s">
        <v>303</v>
      </c>
      <c r="F7" s="448" t="s">
        <v>304</v>
      </c>
      <c r="G7" s="463" t="s">
        <v>305</v>
      </c>
      <c r="H7" s="448" t="s">
        <v>306</v>
      </c>
      <c r="I7" s="206"/>
      <c r="J7" s="448" t="s">
        <v>33</v>
      </c>
      <c r="K7" s="448"/>
      <c r="L7" s="448"/>
      <c r="M7" s="448"/>
      <c r="N7" s="448"/>
    </row>
    <row r="8" spans="1:14">
      <c r="A8" s="449"/>
      <c r="B8" s="460"/>
      <c r="C8" s="232"/>
      <c r="D8" s="460"/>
      <c r="E8" s="449"/>
      <c r="F8" s="486"/>
      <c r="G8" s="487"/>
      <c r="H8" s="486"/>
      <c r="I8" s="207"/>
      <c r="J8" s="449"/>
      <c r="K8" s="449"/>
      <c r="L8" s="449"/>
      <c r="M8" s="449"/>
      <c r="N8" s="449"/>
    </row>
    <row r="9" spans="1:14" ht="37.5" customHeight="1">
      <c r="A9" s="203" t="s">
        <v>133</v>
      </c>
      <c r="B9" s="467" t="s">
        <v>674</v>
      </c>
      <c r="C9" s="183"/>
      <c r="D9" s="214" t="s">
        <v>675</v>
      </c>
      <c r="E9" s="215" t="s">
        <v>676</v>
      </c>
      <c r="F9" s="215" t="s">
        <v>677</v>
      </c>
      <c r="G9" s="215" t="s">
        <v>678</v>
      </c>
      <c r="H9" s="215" t="s">
        <v>679</v>
      </c>
      <c r="I9" s="204"/>
      <c r="J9" s="450" t="s">
        <v>970</v>
      </c>
      <c r="K9" s="451"/>
      <c r="L9" s="451"/>
      <c r="M9" s="451"/>
      <c r="N9" s="452"/>
    </row>
    <row r="10" spans="1:14">
      <c r="B10" s="468"/>
      <c r="C10" s="153"/>
      <c r="D10" s="228" t="s">
        <v>109</v>
      </c>
      <c r="E10" s="216">
        <v>50</v>
      </c>
      <c r="F10" s="216">
        <v>50</v>
      </c>
      <c r="G10" s="216">
        <v>80</v>
      </c>
      <c r="H10" s="216">
        <v>80</v>
      </c>
      <c r="I10" s="205"/>
      <c r="J10" s="453"/>
      <c r="K10" s="454"/>
      <c r="L10" s="454"/>
      <c r="M10" s="454"/>
      <c r="N10" s="455"/>
    </row>
    <row r="11" spans="1:14">
      <c r="B11" s="468"/>
      <c r="C11" s="153"/>
      <c r="D11" s="228" t="s">
        <v>518</v>
      </c>
      <c r="E11" s="216">
        <v>25</v>
      </c>
      <c r="F11" s="216">
        <v>25</v>
      </c>
      <c r="G11" s="216">
        <v>25</v>
      </c>
      <c r="H11" s="216">
        <v>25</v>
      </c>
      <c r="I11" s="205"/>
      <c r="J11" s="453"/>
      <c r="K11" s="454"/>
      <c r="L11" s="454"/>
      <c r="M11" s="454"/>
      <c r="N11" s="455"/>
    </row>
    <row r="12" spans="1:14">
      <c r="B12" s="468"/>
      <c r="C12" s="153"/>
      <c r="D12" s="228" t="s">
        <v>493</v>
      </c>
      <c r="E12" s="216">
        <v>25</v>
      </c>
      <c r="F12" s="216">
        <v>25</v>
      </c>
      <c r="G12" s="216">
        <v>25</v>
      </c>
      <c r="H12" s="216">
        <v>25</v>
      </c>
      <c r="I12" s="205"/>
      <c r="J12" s="453"/>
      <c r="K12" s="454"/>
      <c r="L12" s="454"/>
      <c r="M12" s="454"/>
      <c r="N12" s="455"/>
    </row>
    <row r="13" spans="1:14">
      <c r="B13" s="468"/>
      <c r="C13" s="153"/>
      <c r="D13" s="291" t="s">
        <v>131</v>
      </c>
      <c r="E13" s="216">
        <v>2</v>
      </c>
      <c r="F13" s="216">
        <v>3</v>
      </c>
      <c r="G13" s="216">
        <v>4</v>
      </c>
      <c r="H13" s="216">
        <v>6</v>
      </c>
      <c r="I13" s="205"/>
      <c r="J13" s="453"/>
      <c r="K13" s="454"/>
      <c r="L13" s="454"/>
      <c r="M13" s="454"/>
      <c r="N13" s="455"/>
    </row>
    <row r="14" spans="1:14">
      <c r="B14" s="468"/>
      <c r="C14" s="153"/>
      <c r="D14" s="111" t="s">
        <v>563</v>
      </c>
      <c r="E14" s="108">
        <v>0.1</v>
      </c>
      <c r="F14" s="108">
        <v>0.1</v>
      </c>
      <c r="G14" s="108">
        <v>0.1</v>
      </c>
      <c r="H14" s="108">
        <v>0.1</v>
      </c>
      <c r="I14" s="205"/>
      <c r="J14" s="453"/>
      <c r="K14" s="454"/>
      <c r="L14" s="454"/>
      <c r="M14" s="454"/>
      <c r="N14" s="455"/>
    </row>
    <row r="15" spans="1:14">
      <c r="B15" s="468"/>
      <c r="C15" s="153"/>
      <c r="D15" s="228" t="s">
        <v>36</v>
      </c>
      <c r="E15" s="216">
        <v>1.2</v>
      </c>
      <c r="F15" s="216">
        <v>1.5</v>
      </c>
      <c r="G15" s="216">
        <v>2</v>
      </c>
      <c r="H15" s="216">
        <v>2</v>
      </c>
      <c r="I15" s="205"/>
      <c r="J15" s="453"/>
      <c r="K15" s="454"/>
      <c r="L15" s="454"/>
      <c r="M15" s="454"/>
      <c r="N15" s="455"/>
    </row>
    <row r="16" spans="1:14">
      <c r="B16" s="468"/>
      <c r="C16" s="153"/>
      <c r="D16" s="228" t="s">
        <v>680</v>
      </c>
      <c r="E16" s="216">
        <v>0.1</v>
      </c>
      <c r="F16" s="216">
        <v>0.1</v>
      </c>
      <c r="G16" s="216">
        <v>0.1</v>
      </c>
      <c r="H16" s="216">
        <v>0.1</v>
      </c>
      <c r="I16" s="205"/>
      <c r="J16" s="453"/>
      <c r="K16" s="454"/>
      <c r="L16" s="454"/>
      <c r="M16" s="454"/>
      <c r="N16" s="455"/>
    </row>
    <row r="17" spans="1:14">
      <c r="B17" s="468"/>
      <c r="C17" s="153"/>
      <c r="D17" s="291" t="s">
        <v>124</v>
      </c>
      <c r="E17" s="216">
        <v>0.1</v>
      </c>
      <c r="F17" s="216">
        <v>0.1</v>
      </c>
      <c r="G17" s="216">
        <v>0.1</v>
      </c>
      <c r="H17" s="216">
        <v>0.1</v>
      </c>
      <c r="I17" s="205"/>
      <c r="J17" s="453"/>
      <c r="K17" s="454"/>
      <c r="L17" s="454"/>
      <c r="M17" s="454"/>
      <c r="N17" s="455"/>
    </row>
    <row r="18" spans="1:14">
      <c r="B18" s="468"/>
      <c r="C18" s="153"/>
      <c r="D18" s="228"/>
      <c r="E18" s="216"/>
      <c r="F18" s="216"/>
      <c r="G18" s="216"/>
      <c r="H18" s="216"/>
      <c r="I18" s="205"/>
      <c r="J18" s="453"/>
      <c r="K18" s="454"/>
      <c r="L18" s="454"/>
      <c r="M18" s="454"/>
      <c r="N18" s="455"/>
    </row>
    <row r="19" spans="1:14">
      <c r="B19" s="468"/>
      <c r="C19" s="153"/>
      <c r="D19" s="228"/>
      <c r="E19" s="216"/>
      <c r="F19" s="216"/>
      <c r="G19" s="216"/>
      <c r="H19" s="216"/>
      <c r="I19" s="205"/>
      <c r="J19" s="453"/>
      <c r="K19" s="454"/>
      <c r="L19" s="454"/>
      <c r="M19" s="454"/>
      <c r="N19" s="455"/>
    </row>
    <row r="20" spans="1:14">
      <c r="B20" s="468"/>
      <c r="C20" s="153"/>
      <c r="D20" s="167"/>
      <c r="E20" s="216"/>
      <c r="F20" s="216"/>
      <c r="G20" s="216"/>
      <c r="H20" s="216"/>
      <c r="I20" s="205"/>
      <c r="J20" s="453"/>
      <c r="K20" s="454"/>
      <c r="L20" s="454"/>
      <c r="M20" s="454"/>
      <c r="N20" s="455"/>
    </row>
    <row r="21" spans="1:14">
      <c r="B21" s="468"/>
      <c r="C21" s="153"/>
      <c r="D21" s="228"/>
      <c r="E21" s="216"/>
      <c r="F21" s="216"/>
      <c r="G21" s="216"/>
      <c r="H21" s="216"/>
      <c r="I21" s="205"/>
      <c r="J21" s="453"/>
      <c r="K21" s="454"/>
      <c r="L21" s="454"/>
      <c r="M21" s="454"/>
      <c r="N21" s="455"/>
    </row>
    <row r="22" spans="1:14">
      <c r="B22" s="468"/>
      <c r="C22" s="153"/>
      <c r="D22" s="228"/>
      <c r="E22" s="216"/>
      <c r="F22" s="216"/>
      <c r="G22" s="216"/>
      <c r="H22" s="216"/>
      <c r="I22" s="205"/>
      <c r="J22" s="453"/>
      <c r="K22" s="454"/>
      <c r="L22" s="454"/>
      <c r="M22" s="454"/>
      <c r="N22" s="455"/>
    </row>
    <row r="23" spans="1:14">
      <c r="B23" s="468"/>
      <c r="C23" s="153"/>
      <c r="D23" s="228"/>
      <c r="E23" s="216"/>
      <c r="F23" s="216"/>
      <c r="G23" s="216"/>
      <c r="H23" s="216"/>
      <c r="I23" s="205"/>
      <c r="J23" s="453"/>
      <c r="K23" s="454"/>
      <c r="L23" s="454"/>
      <c r="M23" s="454"/>
      <c r="N23" s="455"/>
    </row>
    <row r="24" spans="1:14">
      <c r="B24" s="468"/>
      <c r="C24" s="153"/>
      <c r="D24" s="228"/>
      <c r="E24" s="216"/>
      <c r="F24" s="216"/>
      <c r="G24" s="216"/>
      <c r="H24" s="216"/>
      <c r="I24" s="205"/>
      <c r="J24" s="453"/>
      <c r="K24" s="454"/>
      <c r="L24" s="454"/>
      <c r="M24" s="454"/>
      <c r="N24" s="455"/>
    </row>
    <row r="25" spans="1:14">
      <c r="B25" s="468"/>
      <c r="C25" s="153"/>
      <c r="D25" s="228"/>
      <c r="E25" s="216"/>
      <c r="F25" s="216"/>
      <c r="G25" s="216"/>
      <c r="H25" s="216"/>
      <c r="I25" s="205"/>
      <c r="J25" s="453"/>
      <c r="K25" s="454"/>
      <c r="L25" s="454"/>
      <c r="M25" s="454"/>
      <c r="N25" s="455"/>
    </row>
    <row r="26" spans="1:14">
      <c r="B26" s="468"/>
      <c r="C26" s="153"/>
      <c r="D26" s="228"/>
      <c r="E26" s="216"/>
      <c r="F26" s="216"/>
      <c r="G26" s="216"/>
      <c r="H26" s="216"/>
      <c r="I26" s="205"/>
      <c r="J26" s="453"/>
      <c r="K26" s="454"/>
      <c r="L26" s="454"/>
      <c r="M26" s="454"/>
      <c r="N26" s="455"/>
    </row>
    <row r="27" spans="1:14">
      <c r="B27" s="468"/>
      <c r="C27" s="153"/>
      <c r="D27" s="228"/>
      <c r="E27" s="216"/>
      <c r="F27" s="216"/>
      <c r="G27" s="216"/>
      <c r="H27" s="216"/>
      <c r="I27" s="205"/>
      <c r="J27" s="453"/>
      <c r="K27" s="454"/>
      <c r="L27" s="454"/>
      <c r="M27" s="454"/>
      <c r="N27" s="455"/>
    </row>
    <row r="28" spans="1:14">
      <c r="B28" s="468"/>
      <c r="C28" s="153"/>
      <c r="D28" s="228"/>
      <c r="E28" s="216"/>
      <c r="F28" s="216"/>
      <c r="G28" s="216"/>
      <c r="H28" s="216"/>
      <c r="I28" s="205"/>
      <c r="J28" s="453"/>
      <c r="K28" s="454"/>
      <c r="L28" s="454"/>
      <c r="M28" s="454"/>
      <c r="N28" s="455"/>
    </row>
    <row r="29" spans="1:14">
      <c r="B29" s="469"/>
      <c r="C29" s="153"/>
      <c r="D29" s="217"/>
      <c r="E29" s="184"/>
      <c r="F29" s="185"/>
      <c r="G29" s="185"/>
      <c r="H29" s="185"/>
      <c r="I29" s="205"/>
      <c r="J29" s="456"/>
      <c r="K29" s="457"/>
      <c r="L29" s="457"/>
      <c r="M29" s="457"/>
      <c r="N29" s="458"/>
    </row>
    <row r="30" spans="1:14">
      <c r="B30" s="160"/>
      <c r="C30" s="153"/>
      <c r="D30" s="161"/>
      <c r="E30" s="162"/>
      <c r="F30" s="162"/>
      <c r="G30" s="162"/>
      <c r="H30" s="162"/>
      <c r="I30" s="205"/>
      <c r="J30" s="205"/>
      <c r="K30" s="205"/>
      <c r="L30" s="205"/>
      <c r="M30" s="205"/>
      <c r="N30" s="205"/>
    </row>
    <row r="31" spans="1:14">
      <c r="B31" s="160"/>
      <c r="C31" s="153"/>
      <c r="D31" s="161"/>
      <c r="E31" s="162"/>
      <c r="F31" s="162"/>
      <c r="G31" s="162"/>
      <c r="H31" s="162"/>
      <c r="I31" s="205"/>
      <c r="J31" s="205"/>
      <c r="K31" s="205"/>
      <c r="L31" s="205"/>
      <c r="M31" s="205"/>
      <c r="N31" s="205"/>
    </row>
    <row r="32" spans="1:14" ht="12.75" customHeight="1">
      <c r="A32" s="448" t="s">
        <v>98</v>
      </c>
      <c r="B32" s="459" t="s">
        <v>99</v>
      </c>
      <c r="C32" s="232"/>
      <c r="D32" s="459" t="s">
        <v>32</v>
      </c>
      <c r="E32" s="448" t="s">
        <v>303</v>
      </c>
      <c r="F32" s="448" t="s">
        <v>304</v>
      </c>
      <c r="G32" s="463" t="s">
        <v>305</v>
      </c>
      <c r="H32" s="448" t="s">
        <v>306</v>
      </c>
      <c r="I32" s="206"/>
      <c r="J32" s="448" t="s">
        <v>33</v>
      </c>
      <c r="K32" s="448"/>
      <c r="L32" s="448"/>
      <c r="M32" s="448"/>
      <c r="N32" s="448"/>
    </row>
    <row r="33" spans="1:14">
      <c r="A33" s="449"/>
      <c r="B33" s="460"/>
      <c r="C33" s="232"/>
      <c r="D33" s="460"/>
      <c r="E33" s="449"/>
      <c r="F33" s="486"/>
      <c r="G33" s="487"/>
      <c r="H33" s="486"/>
      <c r="I33" s="207"/>
      <c r="J33" s="449"/>
      <c r="K33" s="449"/>
      <c r="L33" s="449"/>
      <c r="M33" s="449"/>
      <c r="N33" s="449"/>
    </row>
    <row r="34" spans="1:14" ht="12.75" customHeight="1">
      <c r="A34" s="203" t="s">
        <v>134</v>
      </c>
      <c r="B34" s="467" t="s">
        <v>681</v>
      </c>
      <c r="C34" s="183"/>
      <c r="D34" s="228" t="s">
        <v>129</v>
      </c>
      <c r="E34" s="328">
        <v>20</v>
      </c>
      <c r="F34" s="328">
        <v>30</v>
      </c>
      <c r="G34" s="328">
        <v>40</v>
      </c>
      <c r="H34" s="328">
        <v>50</v>
      </c>
      <c r="I34" s="204"/>
      <c r="J34" s="450" t="s">
        <v>685</v>
      </c>
      <c r="K34" s="451"/>
      <c r="L34" s="451"/>
      <c r="M34" s="451"/>
      <c r="N34" s="452"/>
    </row>
    <row r="35" spans="1:14">
      <c r="B35" s="468"/>
      <c r="C35" s="153"/>
      <c r="D35" s="228" t="s">
        <v>947</v>
      </c>
      <c r="E35" s="328">
        <v>30</v>
      </c>
      <c r="F35" s="328">
        <v>40</v>
      </c>
      <c r="G35" s="328">
        <v>50</v>
      </c>
      <c r="H35" s="328">
        <v>65</v>
      </c>
      <c r="I35" s="205"/>
      <c r="J35" s="453"/>
      <c r="K35" s="454"/>
      <c r="L35" s="454"/>
      <c r="M35" s="454"/>
      <c r="N35" s="455"/>
    </row>
    <row r="36" spans="1:14">
      <c r="B36" s="468"/>
      <c r="C36" s="153"/>
      <c r="D36" s="228" t="s">
        <v>948</v>
      </c>
      <c r="E36" s="328">
        <v>30</v>
      </c>
      <c r="F36" s="328">
        <v>40</v>
      </c>
      <c r="G36" s="328">
        <v>50</v>
      </c>
      <c r="H36" s="328">
        <v>65</v>
      </c>
      <c r="I36" s="205"/>
      <c r="J36" s="453"/>
      <c r="K36" s="454"/>
      <c r="L36" s="454"/>
      <c r="M36" s="454"/>
      <c r="N36" s="455"/>
    </row>
    <row r="37" spans="1:14">
      <c r="B37" s="468"/>
      <c r="C37" s="153"/>
      <c r="D37" s="271" t="s">
        <v>684</v>
      </c>
      <c r="E37" s="328">
        <v>25</v>
      </c>
      <c r="F37" s="328">
        <v>35</v>
      </c>
      <c r="G37" s="328">
        <v>45</v>
      </c>
      <c r="H37" s="328">
        <v>55</v>
      </c>
      <c r="I37" s="205"/>
      <c r="J37" s="453"/>
      <c r="K37" s="454"/>
      <c r="L37" s="454"/>
      <c r="M37" s="454"/>
      <c r="N37" s="455"/>
    </row>
    <row r="38" spans="1:14">
      <c r="B38" s="468"/>
      <c r="C38" s="153"/>
      <c r="D38" s="271" t="s">
        <v>110</v>
      </c>
      <c r="E38" s="328">
        <v>10</v>
      </c>
      <c r="F38" s="328">
        <v>15</v>
      </c>
      <c r="G38" s="328">
        <v>20</v>
      </c>
      <c r="H38" s="328">
        <v>30</v>
      </c>
      <c r="I38" s="205"/>
      <c r="J38" s="453"/>
      <c r="K38" s="454"/>
      <c r="L38" s="454"/>
      <c r="M38" s="454"/>
      <c r="N38" s="455"/>
    </row>
    <row r="39" spans="1:14">
      <c r="B39" s="468"/>
      <c r="C39" s="153"/>
      <c r="D39" s="271" t="s">
        <v>109</v>
      </c>
      <c r="E39" s="328">
        <v>25</v>
      </c>
      <c r="F39" s="328">
        <v>25</v>
      </c>
      <c r="G39" s="328">
        <v>40</v>
      </c>
      <c r="H39" s="328">
        <v>40</v>
      </c>
      <c r="I39" s="205"/>
      <c r="J39" s="453"/>
      <c r="K39" s="454"/>
      <c r="L39" s="454"/>
      <c r="M39" s="454"/>
      <c r="N39" s="455"/>
    </row>
    <row r="40" spans="1:14">
      <c r="B40" s="468"/>
      <c r="C40" s="153"/>
      <c r="D40" s="271" t="s">
        <v>518</v>
      </c>
      <c r="E40" s="216">
        <v>25</v>
      </c>
      <c r="F40" s="216">
        <v>25</v>
      </c>
      <c r="G40" s="216">
        <v>25</v>
      </c>
      <c r="H40" s="216">
        <v>25</v>
      </c>
      <c r="I40" s="205"/>
      <c r="J40" s="453"/>
      <c r="K40" s="454"/>
      <c r="L40" s="454"/>
      <c r="M40" s="454"/>
      <c r="N40" s="455"/>
    </row>
    <row r="41" spans="1:14">
      <c r="B41" s="468"/>
      <c r="C41" s="153"/>
      <c r="D41" s="291" t="s">
        <v>493</v>
      </c>
      <c r="E41" s="216">
        <v>25</v>
      </c>
      <c r="F41" s="216">
        <v>25</v>
      </c>
      <c r="G41" s="216">
        <v>25</v>
      </c>
      <c r="H41" s="216">
        <v>25</v>
      </c>
      <c r="I41" s="205"/>
      <c r="J41" s="453"/>
      <c r="K41" s="454"/>
      <c r="L41" s="454"/>
      <c r="M41" s="454"/>
      <c r="N41" s="455"/>
    </row>
    <row r="42" spans="1:14">
      <c r="B42" s="468"/>
      <c r="C42" s="153"/>
      <c r="D42" s="228" t="s">
        <v>54</v>
      </c>
      <c r="E42" s="216">
        <v>0</v>
      </c>
      <c r="F42" s="216">
        <v>10</v>
      </c>
      <c r="G42" s="216">
        <v>10</v>
      </c>
      <c r="H42" s="216">
        <v>10</v>
      </c>
      <c r="I42" s="205"/>
      <c r="J42" s="453"/>
      <c r="K42" s="454"/>
      <c r="L42" s="454"/>
      <c r="M42" s="454"/>
      <c r="N42" s="455"/>
    </row>
    <row r="43" spans="1:14">
      <c r="B43" s="468"/>
      <c r="C43" s="153"/>
      <c r="D43" s="228" t="s">
        <v>311</v>
      </c>
      <c r="E43" s="216">
        <v>3</v>
      </c>
      <c r="F43" s="216">
        <v>5</v>
      </c>
      <c r="G43" s="216">
        <v>7</v>
      </c>
      <c r="H43" s="216">
        <v>9</v>
      </c>
      <c r="I43" s="205"/>
      <c r="J43" s="453"/>
      <c r="K43" s="454"/>
      <c r="L43" s="454"/>
      <c r="M43" s="454"/>
      <c r="N43" s="455"/>
    </row>
    <row r="44" spans="1:14">
      <c r="B44" s="468"/>
      <c r="C44" s="153"/>
      <c r="D44" s="228" t="s">
        <v>560</v>
      </c>
      <c r="E44" s="216">
        <v>0.2</v>
      </c>
      <c r="F44" s="216">
        <v>0.2</v>
      </c>
      <c r="G44" s="216">
        <v>0.2</v>
      </c>
      <c r="H44" s="216">
        <v>0.2</v>
      </c>
      <c r="I44" s="205"/>
      <c r="J44" s="453"/>
      <c r="K44" s="454"/>
      <c r="L44" s="454"/>
      <c r="M44" s="454"/>
      <c r="N44" s="455"/>
    </row>
    <row r="45" spans="1:14">
      <c r="B45" s="468"/>
      <c r="C45" s="153"/>
      <c r="D45" s="228" t="s">
        <v>43</v>
      </c>
      <c r="E45" s="216" t="s">
        <v>41</v>
      </c>
      <c r="F45" s="216" t="s">
        <v>41</v>
      </c>
      <c r="G45" s="216" t="s">
        <v>41</v>
      </c>
      <c r="H45" s="216" t="s">
        <v>41</v>
      </c>
      <c r="I45" s="205"/>
      <c r="J45" s="453"/>
      <c r="K45" s="454"/>
      <c r="L45" s="454"/>
      <c r="M45" s="454"/>
      <c r="N45" s="455"/>
    </row>
    <row r="46" spans="1:14">
      <c r="B46" s="468"/>
      <c r="C46" s="153"/>
      <c r="D46" s="228" t="s">
        <v>36</v>
      </c>
      <c r="E46" s="216">
        <v>1.2</v>
      </c>
      <c r="F46" s="216">
        <v>1.5</v>
      </c>
      <c r="G46" s="216">
        <v>2</v>
      </c>
      <c r="H46" s="216">
        <v>2</v>
      </c>
      <c r="I46" s="205"/>
      <c r="J46" s="453"/>
      <c r="K46" s="454"/>
      <c r="L46" s="454"/>
      <c r="M46" s="454"/>
      <c r="N46" s="455"/>
    </row>
    <row r="47" spans="1:14">
      <c r="B47" s="468"/>
      <c r="C47" s="153"/>
      <c r="D47" s="228" t="s">
        <v>46</v>
      </c>
      <c r="E47" s="216">
        <v>0.1</v>
      </c>
      <c r="F47" s="216">
        <v>0.1</v>
      </c>
      <c r="G47" s="216">
        <v>0.1</v>
      </c>
      <c r="H47" s="216">
        <v>0.1</v>
      </c>
      <c r="I47" s="205"/>
      <c r="J47" s="453"/>
      <c r="K47" s="454"/>
      <c r="L47" s="454"/>
      <c r="M47" s="454"/>
      <c r="N47" s="455"/>
    </row>
    <row r="48" spans="1:14">
      <c r="B48" s="468"/>
      <c r="C48" s="153"/>
      <c r="D48" s="228"/>
      <c r="E48" s="216"/>
      <c r="F48" s="216"/>
      <c r="G48" s="216"/>
      <c r="H48" s="216"/>
      <c r="I48" s="205"/>
      <c r="J48" s="453"/>
      <c r="K48" s="454"/>
      <c r="L48" s="454"/>
      <c r="M48" s="454"/>
      <c r="N48" s="455"/>
    </row>
    <row r="49" spans="1:14">
      <c r="B49" s="468"/>
      <c r="C49" s="153"/>
      <c r="D49" s="228"/>
      <c r="E49" s="216"/>
      <c r="F49" s="216"/>
      <c r="G49" s="216"/>
      <c r="H49" s="216"/>
      <c r="I49" s="205"/>
      <c r="J49" s="453"/>
      <c r="K49" s="454"/>
      <c r="L49" s="454"/>
      <c r="M49" s="454"/>
      <c r="N49" s="455"/>
    </row>
    <row r="50" spans="1:14">
      <c r="B50" s="468"/>
      <c r="C50" s="153"/>
      <c r="D50" s="228"/>
      <c r="E50" s="216"/>
      <c r="F50" s="216"/>
      <c r="G50" s="216"/>
      <c r="H50" s="216"/>
      <c r="I50" s="205"/>
      <c r="J50" s="453"/>
      <c r="K50" s="454"/>
      <c r="L50" s="454"/>
      <c r="M50" s="454"/>
      <c r="N50" s="455"/>
    </row>
    <row r="51" spans="1:14">
      <c r="B51" s="468"/>
      <c r="C51" s="153"/>
      <c r="D51" s="228"/>
      <c r="E51" s="216"/>
      <c r="F51" s="216"/>
      <c r="G51" s="216"/>
      <c r="H51" s="216"/>
      <c r="I51" s="205"/>
      <c r="J51" s="453"/>
      <c r="K51" s="454"/>
      <c r="L51" s="454"/>
      <c r="M51" s="454"/>
      <c r="N51" s="455"/>
    </row>
    <row r="52" spans="1:14">
      <c r="B52" s="468"/>
      <c r="C52" s="153"/>
      <c r="D52" s="228"/>
      <c r="E52" s="216"/>
      <c r="F52" s="216"/>
      <c r="G52" s="216"/>
      <c r="H52" s="216"/>
      <c r="I52" s="205"/>
      <c r="J52" s="453"/>
      <c r="K52" s="454"/>
      <c r="L52" s="454"/>
      <c r="M52" s="454"/>
      <c r="N52" s="455"/>
    </row>
    <row r="53" spans="1:14">
      <c r="B53" s="468"/>
      <c r="C53" s="153"/>
      <c r="D53" s="228"/>
      <c r="E53" s="216"/>
      <c r="F53" s="216"/>
      <c r="G53" s="216"/>
      <c r="H53" s="216"/>
      <c r="I53" s="205"/>
      <c r="J53" s="453"/>
      <c r="K53" s="454"/>
      <c r="L53" s="454"/>
      <c r="M53" s="454"/>
      <c r="N53" s="455"/>
    </row>
    <row r="54" spans="1:14">
      <c r="B54" s="469"/>
      <c r="C54" s="153"/>
      <c r="D54" s="217"/>
      <c r="E54" s="184"/>
      <c r="F54" s="185"/>
      <c r="G54" s="185"/>
      <c r="H54" s="185"/>
      <c r="I54" s="205"/>
      <c r="J54" s="456"/>
      <c r="K54" s="457"/>
      <c r="L54" s="457"/>
      <c r="M54" s="457"/>
      <c r="N54" s="458"/>
    </row>
    <row r="55" spans="1:14">
      <c r="B55" s="160"/>
      <c r="C55" s="153"/>
      <c r="D55" s="161"/>
      <c r="E55" s="162"/>
      <c r="F55" s="162"/>
      <c r="G55" s="162"/>
      <c r="H55" s="162"/>
      <c r="I55" s="205"/>
      <c r="J55" s="205"/>
      <c r="K55" s="205"/>
      <c r="L55" s="205"/>
      <c r="M55" s="205"/>
      <c r="N55" s="205"/>
    </row>
    <row r="56" spans="1:14">
      <c r="B56" s="160"/>
      <c r="C56" s="153"/>
      <c r="D56" s="161"/>
      <c r="E56" s="162"/>
      <c r="F56" s="162"/>
      <c r="G56" s="162"/>
      <c r="H56" s="162"/>
      <c r="I56" s="205"/>
      <c r="J56" s="205"/>
      <c r="K56" s="205"/>
      <c r="L56" s="205"/>
      <c r="M56" s="205"/>
      <c r="N56" s="205"/>
    </row>
    <row r="57" spans="1:14" ht="12.75" customHeight="1">
      <c r="A57" s="448" t="s">
        <v>98</v>
      </c>
      <c r="B57" s="459" t="s">
        <v>99</v>
      </c>
      <c r="C57" s="232"/>
      <c r="D57" s="459" t="s">
        <v>32</v>
      </c>
      <c r="E57" s="448" t="s">
        <v>303</v>
      </c>
      <c r="F57" s="448" t="s">
        <v>304</v>
      </c>
      <c r="G57" s="463" t="s">
        <v>305</v>
      </c>
      <c r="H57" s="448" t="s">
        <v>306</v>
      </c>
      <c r="I57" s="206"/>
      <c r="J57" s="448" t="s">
        <v>33</v>
      </c>
      <c r="K57" s="448"/>
      <c r="L57" s="448"/>
      <c r="M57" s="448"/>
      <c r="N57" s="448"/>
    </row>
    <row r="58" spans="1:14">
      <c r="A58" s="449"/>
      <c r="B58" s="460"/>
      <c r="C58" s="232"/>
      <c r="D58" s="460"/>
      <c r="E58" s="449"/>
      <c r="F58" s="486"/>
      <c r="G58" s="487"/>
      <c r="H58" s="486"/>
      <c r="I58" s="207"/>
      <c r="J58" s="449"/>
      <c r="K58" s="449"/>
      <c r="L58" s="449"/>
      <c r="M58" s="449"/>
      <c r="N58" s="449"/>
    </row>
    <row r="59" spans="1:14" ht="12.75" customHeight="1">
      <c r="A59" s="203" t="s">
        <v>135</v>
      </c>
      <c r="B59" s="467" t="s">
        <v>686</v>
      </c>
      <c r="C59" s="183"/>
      <c r="D59" s="228" t="s">
        <v>687</v>
      </c>
      <c r="E59" s="216">
        <v>85</v>
      </c>
      <c r="F59" s="216">
        <v>90</v>
      </c>
      <c r="G59" s="216">
        <v>120</v>
      </c>
      <c r="H59" s="216">
        <v>130</v>
      </c>
      <c r="I59" s="204"/>
      <c r="J59" s="450" t="s">
        <v>688</v>
      </c>
      <c r="K59" s="451"/>
      <c r="L59" s="451"/>
      <c r="M59" s="451"/>
      <c r="N59" s="452"/>
    </row>
    <row r="60" spans="1:14">
      <c r="B60" s="468"/>
      <c r="C60" s="153"/>
      <c r="D60" s="291" t="s">
        <v>518</v>
      </c>
      <c r="E60" s="216">
        <v>25</v>
      </c>
      <c r="F60" s="216">
        <v>25</v>
      </c>
      <c r="G60" s="216">
        <v>25</v>
      </c>
      <c r="H60" s="216">
        <v>25</v>
      </c>
      <c r="I60" s="205"/>
      <c r="J60" s="453"/>
      <c r="K60" s="454"/>
      <c r="L60" s="454"/>
      <c r="M60" s="454"/>
      <c r="N60" s="455"/>
    </row>
    <row r="61" spans="1:14">
      <c r="B61" s="468"/>
      <c r="C61" s="153"/>
      <c r="D61" s="291" t="s">
        <v>493</v>
      </c>
      <c r="E61" s="216">
        <v>25</v>
      </c>
      <c r="F61" s="216">
        <v>25</v>
      </c>
      <c r="G61" s="216">
        <v>25</v>
      </c>
      <c r="H61" s="216">
        <v>25</v>
      </c>
      <c r="I61" s="205"/>
      <c r="J61" s="453"/>
      <c r="K61" s="454"/>
      <c r="L61" s="454"/>
      <c r="M61" s="454"/>
      <c r="N61" s="455"/>
    </row>
    <row r="62" spans="1:14">
      <c r="B62" s="468"/>
      <c r="C62" s="153"/>
      <c r="D62" s="291" t="s">
        <v>131</v>
      </c>
      <c r="E62" s="216">
        <v>2</v>
      </c>
      <c r="F62" s="216">
        <v>3</v>
      </c>
      <c r="G62" s="216">
        <v>4</v>
      </c>
      <c r="H62" s="216">
        <v>6</v>
      </c>
      <c r="I62" s="205"/>
      <c r="J62" s="453"/>
      <c r="K62" s="454"/>
      <c r="L62" s="454"/>
      <c r="M62" s="454"/>
      <c r="N62" s="455"/>
    </row>
    <row r="63" spans="1:14">
      <c r="B63" s="468"/>
      <c r="C63" s="153"/>
      <c r="D63" s="111" t="s">
        <v>563</v>
      </c>
      <c r="E63" s="108">
        <v>0.1</v>
      </c>
      <c r="F63" s="108">
        <v>0.1</v>
      </c>
      <c r="G63" s="108">
        <v>0.1</v>
      </c>
      <c r="H63" s="108">
        <v>0.1</v>
      </c>
      <c r="I63" s="205"/>
      <c r="J63" s="453"/>
      <c r="K63" s="454"/>
      <c r="L63" s="454"/>
      <c r="M63" s="454"/>
      <c r="N63" s="455"/>
    </row>
    <row r="64" spans="1:14">
      <c r="B64" s="468"/>
      <c r="C64" s="153"/>
      <c r="D64" s="228" t="s">
        <v>40</v>
      </c>
      <c r="E64" s="216">
        <v>0.1</v>
      </c>
      <c r="F64" s="216">
        <v>0.1</v>
      </c>
      <c r="G64" s="216">
        <v>0.1</v>
      </c>
      <c r="H64" s="216">
        <v>0.1</v>
      </c>
      <c r="I64" s="205"/>
      <c r="J64" s="453"/>
      <c r="K64" s="454"/>
      <c r="L64" s="454"/>
      <c r="M64" s="454"/>
      <c r="N64" s="455"/>
    </row>
    <row r="65" spans="2:14">
      <c r="B65" s="468"/>
      <c r="C65" s="153"/>
      <c r="D65" s="228" t="s">
        <v>36</v>
      </c>
      <c r="E65" s="216">
        <v>1.2</v>
      </c>
      <c r="F65" s="216">
        <v>1.5</v>
      </c>
      <c r="G65" s="216">
        <v>2</v>
      </c>
      <c r="H65" s="216">
        <v>2</v>
      </c>
      <c r="I65" s="205"/>
      <c r="J65" s="453"/>
      <c r="K65" s="454"/>
      <c r="L65" s="454"/>
      <c r="M65" s="454"/>
      <c r="N65" s="455"/>
    </row>
    <row r="66" spans="2:14">
      <c r="B66" s="468"/>
      <c r="C66" s="153"/>
      <c r="D66" s="228" t="s">
        <v>124</v>
      </c>
      <c r="E66" s="216">
        <v>0.1</v>
      </c>
      <c r="F66" s="216">
        <v>0.1</v>
      </c>
      <c r="G66" s="216">
        <v>0.1</v>
      </c>
      <c r="H66" s="216">
        <v>0.1</v>
      </c>
      <c r="I66" s="205"/>
      <c r="J66" s="453"/>
      <c r="K66" s="454"/>
      <c r="L66" s="454"/>
      <c r="M66" s="454"/>
      <c r="N66" s="455"/>
    </row>
    <row r="67" spans="2:14">
      <c r="B67" s="468"/>
      <c r="C67" s="153"/>
      <c r="D67" s="228"/>
      <c r="E67" s="216"/>
      <c r="F67" s="216"/>
      <c r="G67" s="216"/>
      <c r="H67" s="216"/>
      <c r="I67" s="205"/>
      <c r="J67" s="453"/>
      <c r="K67" s="454"/>
      <c r="L67" s="454"/>
      <c r="M67" s="454"/>
      <c r="N67" s="455"/>
    </row>
    <row r="68" spans="2:14">
      <c r="B68" s="468"/>
      <c r="C68" s="153"/>
      <c r="D68" s="228"/>
      <c r="E68" s="216"/>
      <c r="F68" s="216"/>
      <c r="G68" s="216"/>
      <c r="H68" s="216"/>
      <c r="I68" s="205"/>
      <c r="J68" s="453"/>
      <c r="K68" s="454"/>
      <c r="L68" s="454"/>
      <c r="M68" s="454"/>
      <c r="N68" s="455"/>
    </row>
    <row r="69" spans="2:14">
      <c r="B69" s="468"/>
      <c r="C69" s="153"/>
      <c r="D69" s="228"/>
      <c r="E69" s="216"/>
      <c r="F69" s="216"/>
      <c r="G69" s="216"/>
      <c r="H69" s="216"/>
      <c r="I69" s="205"/>
      <c r="J69" s="453"/>
      <c r="K69" s="454"/>
      <c r="L69" s="454"/>
      <c r="M69" s="454"/>
      <c r="N69" s="455"/>
    </row>
    <row r="70" spans="2:14">
      <c r="B70" s="468"/>
      <c r="C70" s="153"/>
      <c r="D70" s="228"/>
      <c r="E70" s="184"/>
      <c r="F70" s="216"/>
      <c r="G70" s="216"/>
      <c r="H70" s="216"/>
      <c r="I70" s="205"/>
      <c r="J70" s="453"/>
      <c r="K70" s="454"/>
      <c r="L70" s="454"/>
      <c r="M70" s="454"/>
      <c r="N70" s="455"/>
    </row>
    <row r="71" spans="2:14">
      <c r="B71" s="468"/>
      <c r="C71" s="153"/>
      <c r="D71" s="228"/>
      <c r="E71" s="184"/>
      <c r="F71" s="216"/>
      <c r="G71" s="216"/>
      <c r="H71" s="216"/>
      <c r="I71" s="205"/>
      <c r="J71" s="453"/>
      <c r="K71" s="454"/>
      <c r="L71" s="454"/>
      <c r="M71" s="454"/>
      <c r="N71" s="455"/>
    </row>
    <row r="72" spans="2:14">
      <c r="B72" s="468"/>
      <c r="C72" s="153"/>
      <c r="D72" s="228"/>
      <c r="E72" s="184"/>
      <c r="F72" s="216"/>
      <c r="G72" s="216"/>
      <c r="H72" s="216"/>
      <c r="I72" s="205"/>
      <c r="J72" s="453"/>
      <c r="K72" s="454"/>
      <c r="L72" s="454"/>
      <c r="M72" s="454"/>
      <c r="N72" s="455"/>
    </row>
    <row r="73" spans="2:14">
      <c r="B73" s="468"/>
      <c r="C73" s="153"/>
      <c r="D73" s="228"/>
      <c r="E73" s="216"/>
      <c r="F73" s="216"/>
      <c r="G73" s="216"/>
      <c r="H73" s="216"/>
      <c r="I73" s="205"/>
      <c r="J73" s="453"/>
      <c r="K73" s="454"/>
      <c r="L73" s="454"/>
      <c r="M73" s="454"/>
      <c r="N73" s="455"/>
    </row>
    <row r="74" spans="2:14">
      <c r="B74" s="468"/>
      <c r="C74" s="153"/>
      <c r="D74" s="228"/>
      <c r="E74" s="216"/>
      <c r="F74" s="216"/>
      <c r="G74" s="216"/>
      <c r="H74" s="216"/>
      <c r="I74" s="205"/>
      <c r="J74" s="453"/>
      <c r="K74" s="454"/>
      <c r="L74" s="454"/>
      <c r="M74" s="454"/>
      <c r="N74" s="455"/>
    </row>
    <row r="75" spans="2:14">
      <c r="B75" s="468"/>
      <c r="C75" s="153"/>
      <c r="D75" s="228"/>
      <c r="E75" s="216"/>
      <c r="F75" s="216"/>
      <c r="G75" s="216"/>
      <c r="H75" s="216"/>
      <c r="I75" s="205"/>
      <c r="J75" s="453"/>
      <c r="K75" s="454"/>
      <c r="L75" s="454"/>
      <c r="M75" s="454"/>
      <c r="N75" s="455"/>
    </row>
    <row r="76" spans="2:14">
      <c r="B76" s="468"/>
      <c r="C76" s="153"/>
      <c r="D76" s="228"/>
      <c r="E76" s="216"/>
      <c r="F76" s="216"/>
      <c r="G76" s="216"/>
      <c r="H76" s="216"/>
      <c r="I76" s="205"/>
      <c r="J76" s="453"/>
      <c r="K76" s="454"/>
      <c r="L76" s="454"/>
      <c r="M76" s="454"/>
      <c r="N76" s="455"/>
    </row>
    <row r="77" spans="2:14">
      <c r="B77" s="468"/>
      <c r="C77" s="153"/>
      <c r="D77" s="228"/>
      <c r="E77" s="216"/>
      <c r="F77" s="216"/>
      <c r="G77" s="216"/>
      <c r="H77" s="216"/>
      <c r="I77" s="205"/>
      <c r="J77" s="453"/>
      <c r="K77" s="454"/>
      <c r="L77" s="454"/>
      <c r="M77" s="454"/>
      <c r="N77" s="455"/>
    </row>
    <row r="78" spans="2:14">
      <c r="B78" s="468"/>
      <c r="C78" s="153"/>
      <c r="D78" s="228"/>
      <c r="E78" s="216"/>
      <c r="F78" s="216"/>
      <c r="G78" s="216"/>
      <c r="H78" s="216"/>
      <c r="I78" s="205"/>
      <c r="J78" s="453"/>
      <c r="K78" s="454"/>
      <c r="L78" s="454"/>
      <c r="M78" s="454"/>
      <c r="N78" s="455"/>
    </row>
    <row r="79" spans="2:14">
      <c r="B79" s="469"/>
      <c r="C79" s="153"/>
      <c r="D79" s="217"/>
      <c r="E79" s="184"/>
      <c r="F79" s="185"/>
      <c r="G79" s="185"/>
      <c r="H79" s="185"/>
      <c r="I79" s="205"/>
      <c r="J79" s="456"/>
      <c r="K79" s="457"/>
      <c r="L79" s="457"/>
      <c r="M79" s="457"/>
      <c r="N79" s="458"/>
    </row>
    <row r="80" spans="2:14">
      <c r="B80" s="160"/>
      <c r="C80" s="153"/>
      <c r="D80" s="161"/>
      <c r="E80" s="161"/>
      <c r="F80" s="161"/>
      <c r="G80" s="161"/>
      <c r="H80" s="161"/>
      <c r="I80" s="205"/>
      <c r="J80" s="205"/>
      <c r="K80" s="205"/>
      <c r="L80" s="205"/>
      <c r="M80" s="205"/>
      <c r="N80" s="205"/>
    </row>
    <row r="81" spans="1:14">
      <c r="B81" s="160"/>
      <c r="C81" s="153"/>
      <c r="D81" s="161"/>
      <c r="E81" s="162"/>
      <c r="F81" s="162"/>
      <c r="G81" s="162"/>
      <c r="H81" s="162"/>
      <c r="I81" s="205"/>
      <c r="J81" s="205"/>
      <c r="K81" s="205"/>
      <c r="L81" s="205"/>
      <c r="M81" s="205"/>
      <c r="N81" s="205"/>
    </row>
    <row r="82" spans="1:14" ht="12.75" customHeight="1">
      <c r="A82" s="448" t="s">
        <v>98</v>
      </c>
      <c r="B82" s="459" t="s">
        <v>99</v>
      </c>
      <c r="C82" s="232"/>
      <c r="D82" s="459" t="s">
        <v>32</v>
      </c>
      <c r="E82" s="448" t="s">
        <v>303</v>
      </c>
      <c r="F82" s="448" t="s">
        <v>304</v>
      </c>
      <c r="G82" s="463" t="s">
        <v>305</v>
      </c>
      <c r="H82" s="448" t="s">
        <v>306</v>
      </c>
      <c r="I82" s="206"/>
      <c r="J82" s="448" t="s">
        <v>33</v>
      </c>
      <c r="K82" s="448"/>
      <c r="L82" s="448"/>
      <c r="M82" s="448"/>
      <c r="N82" s="448"/>
    </row>
    <row r="83" spans="1:14">
      <c r="A83" s="449"/>
      <c r="B83" s="460"/>
      <c r="C83" s="232"/>
      <c r="D83" s="460"/>
      <c r="E83" s="449"/>
      <c r="F83" s="486"/>
      <c r="G83" s="487"/>
      <c r="H83" s="486"/>
      <c r="I83" s="207"/>
      <c r="J83" s="449"/>
      <c r="K83" s="449"/>
      <c r="L83" s="449"/>
      <c r="M83" s="449"/>
      <c r="N83" s="449"/>
    </row>
    <row r="84" spans="1:14" ht="12.75" customHeight="1">
      <c r="A84" s="203" t="s">
        <v>136</v>
      </c>
      <c r="B84" s="467" t="s">
        <v>689</v>
      </c>
      <c r="C84" s="183"/>
      <c r="D84" s="228" t="s">
        <v>690</v>
      </c>
      <c r="E84" s="216">
        <v>115</v>
      </c>
      <c r="F84" s="216">
        <v>120</v>
      </c>
      <c r="G84" s="216">
        <v>160</v>
      </c>
      <c r="H84" s="216">
        <v>170</v>
      </c>
      <c r="I84" s="204"/>
      <c r="J84" s="450" t="s">
        <v>691</v>
      </c>
      <c r="K84" s="451"/>
      <c r="L84" s="451"/>
      <c r="M84" s="451"/>
      <c r="N84" s="452"/>
    </row>
    <row r="85" spans="1:14">
      <c r="B85" s="468"/>
      <c r="C85" s="153"/>
      <c r="D85" s="291" t="s">
        <v>518</v>
      </c>
      <c r="E85" s="216">
        <v>25</v>
      </c>
      <c r="F85" s="216">
        <v>25</v>
      </c>
      <c r="G85" s="216">
        <v>25</v>
      </c>
      <c r="H85" s="216">
        <v>25</v>
      </c>
      <c r="I85" s="205"/>
      <c r="J85" s="453"/>
      <c r="K85" s="454"/>
      <c r="L85" s="454"/>
      <c r="M85" s="454"/>
      <c r="N85" s="455"/>
    </row>
    <row r="86" spans="1:14">
      <c r="B86" s="468"/>
      <c r="C86" s="153"/>
      <c r="D86" s="291" t="s">
        <v>493</v>
      </c>
      <c r="E86" s="216">
        <v>25</v>
      </c>
      <c r="F86" s="216">
        <v>25</v>
      </c>
      <c r="G86" s="216">
        <v>25</v>
      </c>
      <c r="H86" s="216">
        <v>25</v>
      </c>
      <c r="I86" s="205"/>
      <c r="J86" s="453"/>
      <c r="K86" s="454"/>
      <c r="L86" s="454"/>
      <c r="M86" s="454"/>
      <c r="N86" s="455"/>
    </row>
    <row r="87" spans="1:14">
      <c r="B87" s="468"/>
      <c r="C87" s="153"/>
      <c r="D87" s="291" t="s">
        <v>131</v>
      </c>
      <c r="E87" s="216">
        <v>2</v>
      </c>
      <c r="F87" s="216">
        <v>3</v>
      </c>
      <c r="G87" s="216">
        <v>4</v>
      </c>
      <c r="H87" s="216">
        <v>6</v>
      </c>
      <c r="I87" s="205"/>
      <c r="J87" s="453"/>
      <c r="K87" s="454"/>
      <c r="L87" s="454"/>
      <c r="M87" s="454"/>
      <c r="N87" s="455"/>
    </row>
    <row r="88" spans="1:14">
      <c r="B88" s="468"/>
      <c r="C88" s="153"/>
      <c r="D88" s="111" t="s">
        <v>563</v>
      </c>
      <c r="E88" s="108">
        <v>0.1</v>
      </c>
      <c r="F88" s="108">
        <v>0.1</v>
      </c>
      <c r="G88" s="108">
        <v>0.1</v>
      </c>
      <c r="H88" s="108">
        <v>0.1</v>
      </c>
      <c r="I88" s="205"/>
      <c r="J88" s="453"/>
      <c r="K88" s="454"/>
      <c r="L88" s="454"/>
      <c r="M88" s="454"/>
      <c r="N88" s="455"/>
    </row>
    <row r="89" spans="1:14">
      <c r="B89" s="468"/>
      <c r="C89" s="153"/>
      <c r="D89" s="228" t="s">
        <v>40</v>
      </c>
      <c r="E89" s="216">
        <v>0.1</v>
      </c>
      <c r="F89" s="216">
        <v>0.1</v>
      </c>
      <c r="G89" s="216">
        <v>0.1</v>
      </c>
      <c r="H89" s="216">
        <v>0.1</v>
      </c>
      <c r="I89" s="205"/>
      <c r="J89" s="453"/>
      <c r="K89" s="454"/>
      <c r="L89" s="454"/>
      <c r="M89" s="454"/>
      <c r="N89" s="455"/>
    </row>
    <row r="90" spans="1:14">
      <c r="B90" s="468"/>
      <c r="C90" s="153"/>
      <c r="D90" s="228" t="s">
        <v>43</v>
      </c>
      <c r="E90" s="216" t="s">
        <v>41</v>
      </c>
      <c r="F90" s="216" t="s">
        <v>41</v>
      </c>
      <c r="G90" s="216" t="s">
        <v>41</v>
      </c>
      <c r="H90" s="216" t="s">
        <v>41</v>
      </c>
      <c r="I90" s="205"/>
      <c r="J90" s="453"/>
      <c r="K90" s="454"/>
      <c r="L90" s="454"/>
      <c r="M90" s="454"/>
      <c r="N90" s="455"/>
    </row>
    <row r="91" spans="1:14">
      <c r="B91" s="468"/>
      <c r="C91" s="153"/>
      <c r="D91" s="228" t="s">
        <v>36</v>
      </c>
      <c r="E91" s="216">
        <v>1.2</v>
      </c>
      <c r="F91" s="216">
        <v>1.5</v>
      </c>
      <c r="G91" s="216">
        <v>2</v>
      </c>
      <c r="H91" s="216">
        <v>2</v>
      </c>
      <c r="I91" s="205"/>
      <c r="J91" s="453"/>
      <c r="K91" s="454"/>
      <c r="L91" s="454"/>
      <c r="M91" s="454"/>
      <c r="N91" s="455"/>
    </row>
    <row r="92" spans="1:14">
      <c r="B92" s="468"/>
      <c r="C92" s="153"/>
      <c r="D92" s="228" t="s">
        <v>680</v>
      </c>
      <c r="E92" s="216">
        <v>0.1</v>
      </c>
      <c r="F92" s="216">
        <v>0.1</v>
      </c>
      <c r="G92" s="216">
        <v>0.1</v>
      </c>
      <c r="H92" s="216">
        <v>0.1</v>
      </c>
      <c r="I92" s="205"/>
      <c r="J92" s="453"/>
      <c r="K92" s="454"/>
      <c r="L92" s="454"/>
      <c r="M92" s="454"/>
      <c r="N92" s="455"/>
    </row>
    <row r="93" spans="1:14">
      <c r="B93" s="468"/>
      <c r="C93" s="153"/>
      <c r="D93" s="228" t="s">
        <v>124</v>
      </c>
      <c r="E93" s="216">
        <v>0.1</v>
      </c>
      <c r="F93" s="216">
        <v>0.1</v>
      </c>
      <c r="G93" s="216">
        <v>0.1</v>
      </c>
      <c r="H93" s="216">
        <v>0.1</v>
      </c>
      <c r="I93" s="205"/>
      <c r="J93" s="453"/>
      <c r="K93" s="454"/>
      <c r="L93" s="454"/>
      <c r="M93" s="454"/>
      <c r="N93" s="455"/>
    </row>
    <row r="94" spans="1:14">
      <c r="B94" s="468"/>
      <c r="C94" s="153"/>
      <c r="D94" s="228"/>
      <c r="E94" s="216"/>
      <c r="F94" s="216"/>
      <c r="G94" s="216"/>
      <c r="H94" s="216"/>
      <c r="I94" s="205"/>
      <c r="J94" s="453"/>
      <c r="K94" s="454"/>
      <c r="L94" s="454"/>
      <c r="M94" s="454"/>
      <c r="N94" s="455"/>
    </row>
    <row r="95" spans="1:14">
      <c r="B95" s="468"/>
      <c r="C95" s="153"/>
      <c r="D95" s="228"/>
      <c r="E95" s="216"/>
      <c r="F95" s="216"/>
      <c r="G95" s="216"/>
      <c r="H95" s="216"/>
      <c r="I95" s="205"/>
      <c r="J95" s="453"/>
      <c r="K95" s="454"/>
      <c r="L95" s="454"/>
      <c r="M95" s="454"/>
      <c r="N95" s="455"/>
    </row>
    <row r="96" spans="1:14">
      <c r="B96" s="468"/>
      <c r="C96" s="153"/>
      <c r="D96" s="228"/>
      <c r="E96" s="216"/>
      <c r="F96" s="216"/>
      <c r="G96" s="216"/>
      <c r="H96" s="216"/>
      <c r="I96" s="205"/>
      <c r="J96" s="453"/>
      <c r="K96" s="454"/>
      <c r="L96" s="454"/>
      <c r="M96" s="454"/>
      <c r="N96" s="455"/>
    </row>
    <row r="97" spans="1:14">
      <c r="B97" s="468"/>
      <c r="C97" s="153"/>
      <c r="D97" s="228"/>
      <c r="E97" s="216"/>
      <c r="F97" s="216"/>
      <c r="G97" s="216"/>
      <c r="H97" s="216"/>
      <c r="I97" s="205"/>
      <c r="J97" s="453"/>
      <c r="K97" s="454"/>
      <c r="L97" s="454"/>
      <c r="M97" s="454"/>
      <c r="N97" s="455"/>
    </row>
    <row r="98" spans="1:14">
      <c r="B98" s="468"/>
      <c r="C98" s="153"/>
      <c r="D98" s="228"/>
      <c r="E98" s="216"/>
      <c r="F98" s="216"/>
      <c r="G98" s="216"/>
      <c r="H98" s="216"/>
      <c r="I98" s="205"/>
      <c r="J98" s="453"/>
      <c r="K98" s="454"/>
      <c r="L98" s="454"/>
      <c r="M98" s="454"/>
      <c r="N98" s="455"/>
    </row>
    <row r="99" spans="1:14">
      <c r="B99" s="468"/>
      <c r="C99" s="153"/>
      <c r="D99" s="228"/>
      <c r="E99" s="216"/>
      <c r="F99" s="216"/>
      <c r="G99" s="216"/>
      <c r="H99" s="216"/>
      <c r="I99" s="205"/>
      <c r="J99" s="453"/>
      <c r="K99" s="454"/>
      <c r="L99" s="454"/>
      <c r="M99" s="454"/>
      <c r="N99" s="455"/>
    </row>
    <row r="100" spans="1:14">
      <c r="B100" s="468"/>
      <c r="C100" s="153"/>
      <c r="D100" s="228"/>
      <c r="E100" s="216"/>
      <c r="F100" s="216"/>
      <c r="G100" s="216"/>
      <c r="H100" s="216"/>
      <c r="I100" s="205"/>
      <c r="J100" s="453"/>
      <c r="K100" s="454"/>
      <c r="L100" s="454"/>
      <c r="M100" s="454"/>
      <c r="N100" s="455"/>
    </row>
    <row r="101" spans="1:14">
      <c r="B101" s="468"/>
      <c r="C101" s="153"/>
      <c r="D101" s="228"/>
      <c r="E101" s="216"/>
      <c r="F101" s="216"/>
      <c r="G101" s="216"/>
      <c r="H101" s="216"/>
      <c r="I101" s="205"/>
      <c r="J101" s="453"/>
      <c r="K101" s="454"/>
      <c r="L101" s="454"/>
      <c r="M101" s="454"/>
      <c r="N101" s="455"/>
    </row>
    <row r="102" spans="1:14">
      <c r="B102" s="468"/>
      <c r="C102" s="153"/>
      <c r="D102" s="228"/>
      <c r="E102" s="216"/>
      <c r="F102" s="216"/>
      <c r="G102" s="216"/>
      <c r="H102" s="216"/>
      <c r="I102" s="205"/>
      <c r="J102" s="453"/>
      <c r="K102" s="454"/>
      <c r="L102" s="454"/>
      <c r="M102" s="454"/>
      <c r="N102" s="455"/>
    </row>
    <row r="103" spans="1:14">
      <c r="B103" s="468"/>
      <c r="C103" s="153"/>
      <c r="D103" s="228"/>
      <c r="E103" s="216"/>
      <c r="F103" s="216"/>
      <c r="G103" s="216"/>
      <c r="H103" s="216"/>
      <c r="I103" s="205"/>
      <c r="J103" s="453"/>
      <c r="K103" s="454"/>
      <c r="L103" s="454"/>
      <c r="M103" s="454"/>
      <c r="N103" s="455"/>
    </row>
    <row r="104" spans="1:14">
      <c r="B104" s="469"/>
      <c r="C104" s="153"/>
      <c r="D104" s="217"/>
      <c r="E104" s="184"/>
      <c r="F104" s="185"/>
      <c r="G104" s="185"/>
      <c r="H104" s="185"/>
      <c r="I104" s="205"/>
      <c r="J104" s="456"/>
      <c r="K104" s="457"/>
      <c r="L104" s="457"/>
      <c r="M104" s="457"/>
      <c r="N104" s="458"/>
    </row>
    <row r="105" spans="1:14">
      <c r="B105" s="160"/>
      <c r="C105" s="153"/>
      <c r="D105" s="161"/>
      <c r="E105" s="162"/>
      <c r="F105" s="162"/>
      <c r="G105" s="162"/>
      <c r="H105" s="162"/>
      <c r="I105" s="205"/>
      <c r="J105" s="205"/>
      <c r="K105" s="205"/>
      <c r="L105" s="205"/>
      <c r="M105" s="205"/>
      <c r="N105" s="205"/>
    </row>
    <row r="106" spans="1:14">
      <c r="B106" s="160"/>
      <c r="C106" s="153"/>
      <c r="D106" s="161"/>
      <c r="E106" s="162"/>
      <c r="F106" s="162"/>
      <c r="G106" s="162"/>
      <c r="H106" s="162"/>
      <c r="I106" s="205"/>
      <c r="J106" s="205"/>
      <c r="K106" s="205"/>
      <c r="L106" s="205"/>
      <c r="M106" s="205"/>
      <c r="N106" s="205"/>
    </row>
    <row r="107" spans="1:14" ht="12.75" customHeight="1">
      <c r="A107" s="448" t="s">
        <v>98</v>
      </c>
      <c r="B107" s="459" t="s">
        <v>99</v>
      </c>
      <c r="C107" s="232"/>
      <c r="D107" s="459" t="s">
        <v>32</v>
      </c>
      <c r="E107" s="448" t="s">
        <v>303</v>
      </c>
      <c r="F107" s="448" t="s">
        <v>304</v>
      </c>
      <c r="G107" s="463" t="s">
        <v>305</v>
      </c>
      <c r="H107" s="448" t="s">
        <v>306</v>
      </c>
      <c r="I107" s="206"/>
      <c r="J107" s="448" t="s">
        <v>33</v>
      </c>
      <c r="K107" s="448"/>
      <c r="L107" s="448"/>
      <c r="M107" s="448"/>
      <c r="N107" s="448"/>
    </row>
    <row r="108" spans="1:14">
      <c r="A108" s="449"/>
      <c r="B108" s="460"/>
      <c r="C108" s="232"/>
      <c r="D108" s="460"/>
      <c r="E108" s="449"/>
      <c r="F108" s="486"/>
      <c r="G108" s="487"/>
      <c r="H108" s="486"/>
      <c r="I108" s="207"/>
      <c r="J108" s="449"/>
      <c r="K108" s="449"/>
      <c r="L108" s="449"/>
      <c r="M108" s="449"/>
      <c r="N108" s="449"/>
    </row>
    <row r="109" spans="1:14" ht="12.75" customHeight="1">
      <c r="A109" s="203" t="s">
        <v>137</v>
      </c>
      <c r="B109" s="467" t="s">
        <v>692</v>
      </c>
      <c r="C109" s="183"/>
      <c r="D109" s="271" t="s">
        <v>693</v>
      </c>
      <c r="E109" s="328">
        <v>90</v>
      </c>
      <c r="F109" s="328">
        <v>100</v>
      </c>
      <c r="G109" s="328">
        <v>130</v>
      </c>
      <c r="H109" s="328">
        <v>140</v>
      </c>
      <c r="I109" s="204"/>
      <c r="J109" s="450" t="s">
        <v>969</v>
      </c>
      <c r="K109" s="451"/>
      <c r="L109" s="451"/>
      <c r="M109" s="451"/>
      <c r="N109" s="452"/>
    </row>
    <row r="110" spans="1:14">
      <c r="B110" s="468"/>
      <c r="C110" s="153"/>
      <c r="D110" s="271" t="s">
        <v>109</v>
      </c>
      <c r="E110" s="328">
        <v>25</v>
      </c>
      <c r="F110" s="328">
        <v>25</v>
      </c>
      <c r="G110" s="328">
        <v>40</v>
      </c>
      <c r="H110" s="328">
        <v>40</v>
      </c>
      <c r="I110" s="205"/>
      <c r="J110" s="453"/>
      <c r="K110" s="454"/>
      <c r="L110" s="454"/>
      <c r="M110" s="454"/>
      <c r="N110" s="455"/>
    </row>
    <row r="111" spans="1:14">
      <c r="B111" s="468"/>
      <c r="C111" s="153"/>
      <c r="D111" s="271" t="s">
        <v>949</v>
      </c>
      <c r="E111" s="328">
        <v>20</v>
      </c>
      <c r="F111" s="328">
        <v>20</v>
      </c>
      <c r="G111" s="328">
        <v>30</v>
      </c>
      <c r="H111" s="328">
        <v>30</v>
      </c>
      <c r="I111" s="205"/>
      <c r="J111" s="453"/>
      <c r="K111" s="454"/>
      <c r="L111" s="454"/>
      <c r="M111" s="454"/>
      <c r="N111" s="455"/>
    </row>
    <row r="112" spans="1:14">
      <c r="B112" s="468"/>
      <c r="C112" s="153"/>
      <c r="D112" s="291" t="s">
        <v>518</v>
      </c>
      <c r="E112" s="216">
        <v>25</v>
      </c>
      <c r="F112" s="216">
        <v>25</v>
      </c>
      <c r="G112" s="216">
        <v>25</v>
      </c>
      <c r="H112" s="216">
        <v>25</v>
      </c>
      <c r="I112" s="205"/>
      <c r="J112" s="453"/>
      <c r="K112" s="454"/>
      <c r="L112" s="454"/>
      <c r="M112" s="454"/>
      <c r="N112" s="455"/>
    </row>
    <row r="113" spans="2:14">
      <c r="B113" s="468"/>
      <c r="C113" s="153"/>
      <c r="D113" s="291" t="s">
        <v>493</v>
      </c>
      <c r="E113" s="216">
        <v>25</v>
      </c>
      <c r="F113" s="216">
        <v>25</v>
      </c>
      <c r="G113" s="216">
        <v>25</v>
      </c>
      <c r="H113" s="216">
        <v>25</v>
      </c>
      <c r="I113" s="205"/>
      <c r="J113" s="453"/>
      <c r="K113" s="454"/>
      <c r="L113" s="454"/>
      <c r="M113" s="454"/>
      <c r="N113" s="455"/>
    </row>
    <row r="114" spans="2:14">
      <c r="B114" s="468"/>
      <c r="C114" s="153"/>
      <c r="D114" s="291" t="s">
        <v>131</v>
      </c>
      <c r="E114" s="216">
        <v>2</v>
      </c>
      <c r="F114" s="216">
        <v>3</v>
      </c>
      <c r="G114" s="216">
        <v>4</v>
      </c>
      <c r="H114" s="216">
        <v>6</v>
      </c>
      <c r="I114" s="205"/>
      <c r="J114" s="453"/>
      <c r="K114" s="454"/>
      <c r="L114" s="454"/>
      <c r="M114" s="454"/>
      <c r="N114" s="455"/>
    </row>
    <row r="115" spans="2:14">
      <c r="B115" s="468"/>
      <c r="C115" s="153"/>
      <c r="D115" s="111" t="s">
        <v>563</v>
      </c>
      <c r="E115" s="108">
        <v>0.1</v>
      </c>
      <c r="F115" s="108">
        <v>0.1</v>
      </c>
      <c r="G115" s="108">
        <v>0.1</v>
      </c>
      <c r="H115" s="108">
        <v>0.1</v>
      </c>
      <c r="I115" s="205"/>
      <c r="J115" s="453"/>
      <c r="K115" s="454"/>
      <c r="L115" s="454"/>
      <c r="M115" s="454"/>
      <c r="N115" s="455"/>
    </row>
    <row r="116" spans="2:14">
      <c r="B116" s="468"/>
      <c r="C116" s="153"/>
      <c r="D116" s="228" t="s">
        <v>43</v>
      </c>
      <c r="E116" s="216" t="s">
        <v>41</v>
      </c>
      <c r="F116" s="216" t="s">
        <v>41</v>
      </c>
      <c r="G116" s="216" t="s">
        <v>41</v>
      </c>
      <c r="H116" s="216" t="s">
        <v>41</v>
      </c>
      <c r="I116" s="205"/>
      <c r="J116" s="453"/>
      <c r="K116" s="454"/>
      <c r="L116" s="454"/>
      <c r="M116" s="454"/>
      <c r="N116" s="455"/>
    </row>
    <row r="117" spans="2:14">
      <c r="B117" s="468"/>
      <c r="C117" s="153"/>
      <c r="D117" s="228" t="s">
        <v>680</v>
      </c>
      <c r="E117" s="216">
        <v>0.1</v>
      </c>
      <c r="F117" s="216">
        <v>0.1</v>
      </c>
      <c r="G117" s="216">
        <v>0.1</v>
      </c>
      <c r="H117" s="216">
        <v>0.1</v>
      </c>
      <c r="I117" s="205"/>
      <c r="J117" s="453"/>
      <c r="K117" s="454"/>
      <c r="L117" s="454"/>
      <c r="M117" s="454"/>
      <c r="N117" s="455"/>
    </row>
    <row r="118" spans="2:14">
      <c r="B118" s="468"/>
      <c r="C118" s="153"/>
      <c r="D118" s="291" t="s">
        <v>36</v>
      </c>
      <c r="E118" s="216">
        <v>1.2</v>
      </c>
      <c r="F118" s="216">
        <v>1.5</v>
      </c>
      <c r="G118" s="216">
        <v>2</v>
      </c>
      <c r="H118" s="216">
        <v>2</v>
      </c>
      <c r="I118" s="205"/>
      <c r="J118" s="453"/>
      <c r="K118" s="454"/>
      <c r="L118" s="454"/>
      <c r="M118" s="454"/>
      <c r="N118" s="455"/>
    </row>
    <row r="119" spans="2:14">
      <c r="B119" s="468"/>
      <c r="C119" s="153"/>
      <c r="D119" s="228"/>
      <c r="E119" s="216"/>
      <c r="F119" s="216"/>
      <c r="G119" s="216"/>
      <c r="H119" s="216"/>
      <c r="I119" s="205"/>
      <c r="J119" s="453"/>
      <c r="K119" s="454"/>
      <c r="L119" s="454"/>
      <c r="M119" s="454"/>
      <c r="N119" s="455"/>
    </row>
    <row r="120" spans="2:14">
      <c r="B120" s="468"/>
      <c r="C120" s="153"/>
      <c r="D120" s="228"/>
      <c r="E120" s="216"/>
      <c r="F120" s="216"/>
      <c r="G120" s="216"/>
      <c r="H120" s="216"/>
      <c r="I120" s="205"/>
      <c r="J120" s="453"/>
      <c r="K120" s="454"/>
      <c r="L120" s="454"/>
      <c r="M120" s="454"/>
      <c r="N120" s="455"/>
    </row>
    <row r="121" spans="2:14">
      <c r="B121" s="468"/>
      <c r="C121" s="153"/>
      <c r="D121" s="228"/>
      <c r="E121" s="216"/>
      <c r="F121" s="216"/>
      <c r="G121" s="216"/>
      <c r="H121" s="216"/>
      <c r="I121" s="205"/>
      <c r="J121" s="453"/>
      <c r="K121" s="454"/>
      <c r="L121" s="454"/>
      <c r="M121" s="454"/>
      <c r="N121" s="455"/>
    </row>
    <row r="122" spans="2:14">
      <c r="B122" s="468"/>
      <c r="C122" s="153"/>
      <c r="D122" s="228"/>
      <c r="E122" s="216"/>
      <c r="F122" s="216"/>
      <c r="G122" s="216"/>
      <c r="H122" s="216"/>
      <c r="I122" s="205"/>
      <c r="J122" s="453"/>
      <c r="K122" s="454"/>
      <c r="L122" s="454"/>
      <c r="M122" s="454"/>
      <c r="N122" s="455"/>
    </row>
    <row r="123" spans="2:14">
      <c r="B123" s="468"/>
      <c r="C123" s="153"/>
      <c r="D123" s="228"/>
      <c r="E123" s="216"/>
      <c r="F123" s="216"/>
      <c r="G123" s="216"/>
      <c r="H123" s="216"/>
      <c r="I123" s="205"/>
      <c r="J123" s="453"/>
      <c r="K123" s="454"/>
      <c r="L123" s="454"/>
      <c r="M123" s="454"/>
      <c r="N123" s="455"/>
    </row>
    <row r="124" spans="2:14">
      <c r="B124" s="468"/>
      <c r="C124" s="153"/>
      <c r="D124" s="228"/>
      <c r="E124" s="216"/>
      <c r="F124" s="216"/>
      <c r="G124" s="216"/>
      <c r="H124" s="216"/>
      <c r="I124" s="205"/>
      <c r="J124" s="453"/>
      <c r="K124" s="454"/>
      <c r="L124" s="454"/>
      <c r="M124" s="454"/>
      <c r="N124" s="455"/>
    </row>
    <row r="125" spans="2:14">
      <c r="B125" s="468"/>
      <c r="C125" s="153"/>
      <c r="D125" s="228"/>
      <c r="E125" s="216"/>
      <c r="F125" s="216"/>
      <c r="G125" s="216"/>
      <c r="H125" s="216"/>
      <c r="I125" s="205"/>
      <c r="J125" s="453"/>
      <c r="K125" s="454"/>
      <c r="L125" s="454"/>
      <c r="M125" s="454"/>
      <c r="N125" s="455"/>
    </row>
    <row r="126" spans="2:14">
      <c r="B126" s="468"/>
      <c r="C126" s="153"/>
      <c r="D126" s="228"/>
      <c r="E126" s="216"/>
      <c r="F126" s="216"/>
      <c r="G126" s="216"/>
      <c r="H126" s="216"/>
      <c r="I126" s="205"/>
      <c r="J126" s="453"/>
      <c r="K126" s="454"/>
      <c r="L126" s="454"/>
      <c r="M126" s="454"/>
      <c r="N126" s="455"/>
    </row>
    <row r="127" spans="2:14">
      <c r="B127" s="468"/>
      <c r="C127" s="153"/>
      <c r="D127" s="228"/>
      <c r="E127" s="216"/>
      <c r="F127" s="216"/>
      <c r="G127" s="216"/>
      <c r="H127" s="216"/>
      <c r="I127" s="205"/>
      <c r="J127" s="453"/>
      <c r="K127" s="454"/>
      <c r="L127" s="454"/>
      <c r="M127" s="454"/>
      <c r="N127" s="455"/>
    </row>
    <row r="128" spans="2:14">
      <c r="B128" s="468"/>
      <c r="C128" s="153"/>
      <c r="D128" s="228"/>
      <c r="E128" s="216"/>
      <c r="F128" s="216"/>
      <c r="G128" s="216"/>
      <c r="H128" s="216"/>
      <c r="I128" s="205"/>
      <c r="J128" s="453"/>
      <c r="K128" s="454"/>
      <c r="L128" s="454"/>
      <c r="M128" s="454"/>
      <c r="N128" s="455"/>
    </row>
    <row r="129" spans="1:14">
      <c r="B129" s="469"/>
      <c r="C129" s="153"/>
      <c r="D129" s="217"/>
      <c r="E129" s="184"/>
      <c r="F129" s="185"/>
      <c r="G129" s="185"/>
      <c r="H129" s="185"/>
      <c r="I129" s="205"/>
      <c r="J129" s="456"/>
      <c r="K129" s="457"/>
      <c r="L129" s="457"/>
      <c r="M129" s="457"/>
      <c r="N129" s="458"/>
    </row>
    <row r="130" spans="1:14">
      <c r="B130" s="160"/>
      <c r="C130" s="153"/>
      <c r="D130" s="161"/>
      <c r="E130" s="162"/>
      <c r="F130" s="162"/>
      <c r="G130" s="162"/>
      <c r="H130" s="162"/>
      <c r="I130" s="205"/>
      <c r="J130" s="205"/>
      <c r="K130" s="205"/>
      <c r="L130" s="205"/>
      <c r="M130" s="205"/>
      <c r="N130" s="205"/>
    </row>
    <row r="131" spans="1:14">
      <c r="B131" s="160"/>
      <c r="C131" s="153"/>
      <c r="D131" s="161"/>
      <c r="E131" s="162"/>
      <c r="F131" s="162"/>
      <c r="G131" s="162"/>
      <c r="H131" s="162"/>
      <c r="I131" s="205"/>
      <c r="J131" s="205"/>
      <c r="K131" s="205"/>
      <c r="L131" s="205"/>
      <c r="M131" s="205"/>
      <c r="N131" s="205"/>
    </row>
    <row r="132" spans="1:14" ht="12.75" customHeight="1">
      <c r="A132" s="448" t="s">
        <v>98</v>
      </c>
      <c r="B132" s="459" t="s">
        <v>99</v>
      </c>
      <c r="C132" s="232"/>
      <c r="D132" s="459" t="s">
        <v>32</v>
      </c>
      <c r="E132" s="448" t="s">
        <v>303</v>
      </c>
      <c r="F132" s="448" t="s">
        <v>304</v>
      </c>
      <c r="G132" s="463" t="s">
        <v>305</v>
      </c>
      <c r="H132" s="448" t="s">
        <v>306</v>
      </c>
      <c r="I132" s="206"/>
      <c r="J132" s="448" t="s">
        <v>33</v>
      </c>
      <c r="K132" s="448"/>
      <c r="L132" s="448"/>
      <c r="M132" s="448"/>
      <c r="N132" s="448"/>
    </row>
    <row r="133" spans="1:14">
      <c r="A133" s="449"/>
      <c r="B133" s="460"/>
      <c r="C133" s="232"/>
      <c r="D133" s="460"/>
      <c r="E133" s="449"/>
      <c r="F133" s="486"/>
      <c r="G133" s="487"/>
      <c r="H133" s="486"/>
      <c r="I133" s="207"/>
      <c r="J133" s="449"/>
      <c r="K133" s="449"/>
      <c r="L133" s="449"/>
      <c r="M133" s="449"/>
      <c r="N133" s="449"/>
    </row>
    <row r="134" spans="1:14" ht="38.25">
      <c r="A134" s="203" t="s">
        <v>138</v>
      </c>
      <c r="B134" s="467" t="s">
        <v>695</v>
      </c>
      <c r="C134" s="183"/>
      <c r="D134" s="214" t="s">
        <v>696</v>
      </c>
      <c r="E134" s="373" t="s">
        <v>697</v>
      </c>
      <c r="F134" s="373" t="s">
        <v>698</v>
      </c>
      <c r="G134" s="373" t="s">
        <v>699</v>
      </c>
      <c r="H134" s="373" t="s">
        <v>700</v>
      </c>
      <c r="I134" s="204"/>
      <c r="J134" s="450" t="s">
        <v>701</v>
      </c>
      <c r="K134" s="451"/>
      <c r="L134" s="451"/>
      <c r="M134" s="451"/>
      <c r="N134" s="452"/>
    </row>
    <row r="135" spans="1:14">
      <c r="B135" s="468"/>
      <c r="C135" s="153"/>
      <c r="D135" s="271" t="s">
        <v>127</v>
      </c>
      <c r="E135" s="328">
        <v>10</v>
      </c>
      <c r="F135" s="328">
        <v>15</v>
      </c>
      <c r="G135" s="328">
        <v>20</v>
      </c>
      <c r="H135" s="328">
        <v>25</v>
      </c>
      <c r="I135" s="205"/>
      <c r="J135" s="453"/>
      <c r="K135" s="454"/>
      <c r="L135" s="454"/>
      <c r="M135" s="454"/>
      <c r="N135" s="455"/>
    </row>
    <row r="136" spans="1:14">
      <c r="B136" s="468"/>
      <c r="C136" s="153"/>
      <c r="D136" s="228" t="s">
        <v>493</v>
      </c>
      <c r="E136" s="328">
        <v>25</v>
      </c>
      <c r="F136" s="328">
        <v>25</v>
      </c>
      <c r="G136" s="328">
        <v>25</v>
      </c>
      <c r="H136" s="328">
        <v>25</v>
      </c>
      <c r="I136" s="205"/>
      <c r="J136" s="453"/>
      <c r="K136" s="454"/>
      <c r="L136" s="454"/>
      <c r="M136" s="454"/>
      <c r="N136" s="455"/>
    </row>
    <row r="137" spans="1:14">
      <c r="B137" s="468"/>
      <c r="C137" s="153"/>
      <c r="D137" s="291" t="s">
        <v>131</v>
      </c>
      <c r="E137" s="216">
        <v>2</v>
      </c>
      <c r="F137" s="216">
        <v>3</v>
      </c>
      <c r="G137" s="216">
        <v>4</v>
      </c>
      <c r="H137" s="216">
        <v>6</v>
      </c>
      <c r="I137" s="205"/>
      <c r="J137" s="453"/>
      <c r="K137" s="454"/>
      <c r="L137" s="454"/>
      <c r="M137" s="454"/>
      <c r="N137" s="455"/>
    </row>
    <row r="138" spans="1:14">
      <c r="B138" s="468"/>
      <c r="C138" s="153"/>
      <c r="D138" s="111" t="s">
        <v>563</v>
      </c>
      <c r="E138" s="108">
        <v>0.1</v>
      </c>
      <c r="F138" s="108">
        <v>0.1</v>
      </c>
      <c r="G138" s="108">
        <v>0.1</v>
      </c>
      <c r="H138" s="108">
        <v>0.1</v>
      </c>
      <c r="I138" s="205"/>
      <c r="J138" s="453"/>
      <c r="K138" s="454"/>
      <c r="L138" s="454"/>
      <c r="M138" s="454"/>
      <c r="N138" s="455"/>
    </row>
    <row r="139" spans="1:14">
      <c r="B139" s="468"/>
      <c r="C139" s="153"/>
      <c r="D139" s="228" t="s">
        <v>43</v>
      </c>
      <c r="E139" s="216" t="s">
        <v>41</v>
      </c>
      <c r="F139" s="216" t="s">
        <v>41</v>
      </c>
      <c r="G139" s="216" t="s">
        <v>41</v>
      </c>
      <c r="H139" s="216" t="s">
        <v>41</v>
      </c>
      <c r="I139" s="205"/>
      <c r="J139" s="453"/>
      <c r="K139" s="454"/>
      <c r="L139" s="454"/>
      <c r="M139" s="454"/>
      <c r="N139" s="455"/>
    </row>
    <row r="140" spans="1:14">
      <c r="B140" s="468"/>
      <c r="C140" s="153"/>
      <c r="D140" s="228" t="s">
        <v>36</v>
      </c>
      <c r="E140" s="216">
        <v>1.2</v>
      </c>
      <c r="F140" s="216">
        <v>1.5</v>
      </c>
      <c r="G140" s="216">
        <v>2</v>
      </c>
      <c r="H140" s="216">
        <v>2</v>
      </c>
      <c r="I140" s="205"/>
      <c r="J140" s="453"/>
      <c r="K140" s="454"/>
      <c r="L140" s="454"/>
      <c r="M140" s="454"/>
      <c r="N140" s="455"/>
    </row>
    <row r="141" spans="1:14">
      <c r="B141" s="468"/>
      <c r="C141" s="153"/>
      <c r="D141" s="228" t="s">
        <v>124</v>
      </c>
      <c r="E141" s="216">
        <v>0.1</v>
      </c>
      <c r="F141" s="216">
        <v>0.1</v>
      </c>
      <c r="G141" s="216">
        <v>0.1</v>
      </c>
      <c r="H141" s="216">
        <v>0.1</v>
      </c>
      <c r="I141" s="205"/>
      <c r="J141" s="453"/>
      <c r="K141" s="454"/>
      <c r="L141" s="454"/>
      <c r="M141" s="454"/>
      <c r="N141" s="455"/>
    </row>
    <row r="142" spans="1:14">
      <c r="B142" s="468"/>
      <c r="C142" s="153"/>
      <c r="D142" s="228"/>
      <c r="E142" s="216"/>
      <c r="F142" s="216"/>
      <c r="G142" s="216"/>
      <c r="H142" s="216"/>
      <c r="I142" s="205"/>
      <c r="J142" s="453"/>
      <c r="K142" s="454"/>
      <c r="L142" s="454"/>
      <c r="M142" s="454"/>
      <c r="N142" s="455"/>
    </row>
    <row r="143" spans="1:14">
      <c r="B143" s="468"/>
      <c r="C143" s="153"/>
      <c r="D143" s="228"/>
      <c r="E143" s="216"/>
      <c r="F143" s="216"/>
      <c r="G143" s="216"/>
      <c r="H143" s="216"/>
      <c r="I143" s="205"/>
      <c r="J143" s="453"/>
      <c r="K143" s="454"/>
      <c r="L143" s="454"/>
      <c r="M143" s="454"/>
      <c r="N143" s="455"/>
    </row>
    <row r="144" spans="1:14">
      <c r="B144" s="468"/>
      <c r="C144" s="153"/>
      <c r="D144" s="228"/>
      <c r="E144" s="216"/>
      <c r="F144" s="216"/>
      <c r="G144" s="216"/>
      <c r="H144" s="216"/>
      <c r="I144" s="205"/>
      <c r="J144" s="453"/>
      <c r="K144" s="454"/>
      <c r="L144" s="454"/>
      <c r="M144" s="454"/>
      <c r="N144" s="455"/>
    </row>
    <row r="145" spans="1:14">
      <c r="B145" s="468"/>
      <c r="C145" s="153"/>
      <c r="D145" s="228"/>
      <c r="E145" s="216"/>
      <c r="F145" s="216"/>
      <c r="G145" s="216"/>
      <c r="H145" s="216"/>
      <c r="I145" s="205"/>
      <c r="J145" s="453"/>
      <c r="K145" s="454"/>
      <c r="L145" s="454"/>
      <c r="M145" s="454"/>
      <c r="N145" s="455"/>
    </row>
    <row r="146" spans="1:14">
      <c r="B146" s="468"/>
      <c r="C146" s="153"/>
      <c r="D146" s="228"/>
      <c r="E146" s="216"/>
      <c r="F146" s="216"/>
      <c r="G146" s="216"/>
      <c r="H146" s="216"/>
      <c r="I146" s="205"/>
      <c r="J146" s="453"/>
      <c r="K146" s="454"/>
      <c r="L146" s="454"/>
      <c r="M146" s="454"/>
      <c r="N146" s="455"/>
    </row>
    <row r="147" spans="1:14">
      <c r="B147" s="468"/>
      <c r="C147" s="153"/>
      <c r="D147" s="228"/>
      <c r="E147" s="216"/>
      <c r="F147" s="216"/>
      <c r="G147" s="216"/>
      <c r="H147" s="216"/>
      <c r="I147" s="205"/>
      <c r="J147" s="453"/>
      <c r="K147" s="454"/>
      <c r="L147" s="454"/>
      <c r="M147" s="454"/>
      <c r="N147" s="455"/>
    </row>
    <row r="148" spans="1:14">
      <c r="B148" s="468"/>
      <c r="C148" s="153"/>
      <c r="D148" s="228"/>
      <c r="E148" s="216"/>
      <c r="F148" s="216"/>
      <c r="G148" s="216"/>
      <c r="H148" s="216"/>
      <c r="I148" s="205"/>
      <c r="J148" s="453"/>
      <c r="K148" s="454"/>
      <c r="L148" s="454"/>
      <c r="M148" s="454"/>
      <c r="N148" s="455"/>
    </row>
    <row r="149" spans="1:14">
      <c r="B149" s="468"/>
      <c r="C149" s="153"/>
      <c r="D149" s="228"/>
      <c r="E149" s="216"/>
      <c r="F149" s="216"/>
      <c r="G149" s="216"/>
      <c r="H149" s="216"/>
      <c r="I149" s="205"/>
      <c r="J149" s="453"/>
      <c r="K149" s="454"/>
      <c r="L149" s="454"/>
      <c r="M149" s="454"/>
      <c r="N149" s="455"/>
    </row>
    <row r="150" spans="1:14">
      <c r="B150" s="468"/>
      <c r="C150" s="153"/>
      <c r="D150" s="228"/>
      <c r="E150" s="216"/>
      <c r="F150" s="216"/>
      <c r="G150" s="216"/>
      <c r="H150" s="216"/>
      <c r="I150" s="205"/>
      <c r="J150" s="453"/>
      <c r="K150" s="454"/>
      <c r="L150" s="454"/>
      <c r="M150" s="454"/>
      <c r="N150" s="455"/>
    </row>
    <row r="151" spans="1:14">
      <c r="B151" s="468"/>
      <c r="C151" s="153"/>
      <c r="D151" s="228"/>
      <c r="E151" s="216"/>
      <c r="F151" s="216"/>
      <c r="G151" s="216"/>
      <c r="H151" s="216"/>
      <c r="I151" s="205"/>
      <c r="J151" s="453"/>
      <c r="K151" s="454"/>
      <c r="L151" s="454"/>
      <c r="M151" s="454"/>
      <c r="N151" s="455"/>
    </row>
    <row r="152" spans="1:14">
      <c r="B152" s="468"/>
      <c r="C152" s="153"/>
      <c r="D152" s="228"/>
      <c r="E152" s="216"/>
      <c r="F152" s="216"/>
      <c r="G152" s="216"/>
      <c r="H152" s="216"/>
      <c r="I152" s="205"/>
      <c r="J152" s="453"/>
      <c r="K152" s="454"/>
      <c r="L152" s="454"/>
      <c r="M152" s="454"/>
      <c r="N152" s="455"/>
    </row>
    <row r="153" spans="1:14">
      <c r="B153" s="468"/>
      <c r="C153" s="153"/>
      <c r="D153" s="228"/>
      <c r="E153" s="216"/>
      <c r="F153" s="216"/>
      <c r="G153" s="216"/>
      <c r="H153" s="216"/>
      <c r="I153" s="205"/>
      <c r="J153" s="453"/>
      <c r="K153" s="454"/>
      <c r="L153" s="454"/>
      <c r="M153" s="454"/>
      <c r="N153" s="455"/>
    </row>
    <row r="154" spans="1:14">
      <c r="B154" s="469"/>
      <c r="C154" s="153"/>
      <c r="D154" s="217"/>
      <c r="E154" s="184"/>
      <c r="F154" s="185"/>
      <c r="G154" s="185"/>
      <c r="H154" s="185"/>
      <c r="I154" s="205"/>
      <c r="J154" s="456"/>
      <c r="K154" s="457"/>
      <c r="L154" s="457"/>
      <c r="M154" s="457"/>
      <c r="N154" s="458"/>
    </row>
    <row r="155" spans="1:14">
      <c r="B155" s="160"/>
      <c r="C155" s="153"/>
      <c r="D155" s="161"/>
      <c r="E155" s="162"/>
      <c r="F155" s="162"/>
      <c r="G155" s="162"/>
      <c r="H155" s="162"/>
      <c r="I155" s="205"/>
      <c r="J155" s="205"/>
      <c r="K155" s="205"/>
      <c r="L155" s="205"/>
      <c r="M155" s="205"/>
      <c r="N155" s="205"/>
    </row>
    <row r="156" spans="1:14">
      <c r="B156" s="160"/>
      <c r="C156" s="153"/>
      <c r="D156" s="161"/>
      <c r="E156" s="162"/>
      <c r="F156" s="162"/>
      <c r="G156" s="162"/>
      <c r="H156" s="162"/>
      <c r="I156" s="205"/>
      <c r="J156" s="205"/>
      <c r="K156" s="205"/>
      <c r="L156" s="205"/>
      <c r="M156" s="205"/>
      <c r="N156" s="205"/>
    </row>
    <row r="157" spans="1:14" ht="12.75" customHeight="1">
      <c r="A157" s="448" t="s">
        <v>98</v>
      </c>
      <c r="B157" s="459" t="s">
        <v>99</v>
      </c>
      <c r="C157" s="232"/>
      <c r="D157" s="459" t="s">
        <v>32</v>
      </c>
      <c r="E157" s="448" t="s">
        <v>303</v>
      </c>
      <c r="F157" s="448" t="s">
        <v>304</v>
      </c>
      <c r="G157" s="463" t="s">
        <v>305</v>
      </c>
      <c r="H157" s="448" t="s">
        <v>306</v>
      </c>
      <c r="I157" s="206"/>
      <c r="J157" s="448" t="s">
        <v>33</v>
      </c>
      <c r="K157" s="448"/>
      <c r="L157" s="448"/>
      <c r="M157" s="448"/>
      <c r="N157" s="448"/>
    </row>
    <row r="158" spans="1:14">
      <c r="A158" s="449"/>
      <c r="B158" s="460"/>
      <c r="C158" s="232"/>
      <c r="D158" s="460"/>
      <c r="E158" s="449"/>
      <c r="F158" s="449"/>
      <c r="G158" s="464"/>
      <c r="H158" s="449"/>
      <c r="I158" s="207"/>
      <c r="J158" s="449"/>
      <c r="K158" s="449"/>
      <c r="L158" s="449"/>
      <c r="M158" s="449"/>
      <c r="N158" s="449"/>
    </row>
    <row r="159" spans="1:14">
      <c r="A159" s="186" t="s">
        <v>139</v>
      </c>
      <c r="B159" s="467" t="s">
        <v>44</v>
      </c>
      <c r="C159" s="183"/>
      <c r="D159" s="214" t="s">
        <v>114</v>
      </c>
      <c r="E159" s="215">
        <v>80</v>
      </c>
      <c r="F159" s="215">
        <v>100</v>
      </c>
      <c r="G159" s="215">
        <v>120</v>
      </c>
      <c r="H159" s="215">
        <v>140</v>
      </c>
      <c r="I159" s="204"/>
      <c r="J159" s="450" t="s">
        <v>704</v>
      </c>
      <c r="K159" s="451"/>
      <c r="L159" s="451"/>
      <c r="M159" s="451"/>
      <c r="N159" s="452"/>
    </row>
    <row r="160" spans="1:14">
      <c r="B160" s="468"/>
      <c r="C160" s="153"/>
      <c r="D160" s="228" t="s">
        <v>683</v>
      </c>
      <c r="E160" s="216">
        <v>90</v>
      </c>
      <c r="F160" s="216">
        <v>100</v>
      </c>
      <c r="G160" s="216">
        <v>130</v>
      </c>
      <c r="H160" s="216">
        <v>140</v>
      </c>
      <c r="I160" s="205"/>
      <c r="J160" s="453"/>
      <c r="K160" s="454"/>
      <c r="L160" s="454"/>
      <c r="M160" s="454"/>
      <c r="N160" s="455"/>
    </row>
    <row r="161" spans="2:14">
      <c r="B161" s="468"/>
      <c r="C161" s="153"/>
      <c r="D161" s="228" t="s">
        <v>702</v>
      </c>
      <c r="E161" s="216">
        <v>0</v>
      </c>
      <c r="F161" s="216">
        <v>6</v>
      </c>
      <c r="G161" s="216">
        <v>6</v>
      </c>
      <c r="H161" s="216">
        <v>6</v>
      </c>
      <c r="I161" s="205"/>
      <c r="J161" s="453"/>
      <c r="K161" s="454"/>
      <c r="L161" s="454"/>
      <c r="M161" s="454"/>
      <c r="N161" s="455"/>
    </row>
    <row r="162" spans="2:14">
      <c r="B162" s="468"/>
      <c r="C162" s="153"/>
      <c r="D162" s="271" t="s">
        <v>703</v>
      </c>
      <c r="E162" s="328">
        <v>3</v>
      </c>
      <c r="F162" s="328">
        <v>5</v>
      </c>
      <c r="G162" s="328">
        <v>7</v>
      </c>
      <c r="H162" s="328">
        <v>9</v>
      </c>
      <c r="I162" s="205"/>
      <c r="J162" s="453"/>
      <c r="K162" s="454"/>
      <c r="L162" s="454"/>
      <c r="M162" s="454"/>
      <c r="N162" s="455"/>
    </row>
    <row r="163" spans="2:14">
      <c r="B163" s="468"/>
      <c r="C163" s="153"/>
      <c r="D163" s="271" t="s">
        <v>131</v>
      </c>
      <c r="E163" s="328">
        <v>2</v>
      </c>
      <c r="F163" s="328">
        <v>3</v>
      </c>
      <c r="G163" s="328">
        <v>4</v>
      </c>
      <c r="H163" s="328">
        <v>5</v>
      </c>
      <c r="I163" s="205"/>
      <c r="J163" s="453"/>
      <c r="K163" s="454"/>
      <c r="L163" s="454"/>
      <c r="M163" s="454"/>
      <c r="N163" s="455"/>
    </row>
    <row r="164" spans="2:14">
      <c r="B164" s="468"/>
      <c r="C164" s="153"/>
      <c r="D164" s="228" t="s">
        <v>560</v>
      </c>
      <c r="E164" s="216">
        <v>0.2</v>
      </c>
      <c r="F164" s="216">
        <v>0.2</v>
      </c>
      <c r="G164" s="216">
        <v>0.2</v>
      </c>
      <c r="H164" s="216">
        <v>0.2</v>
      </c>
      <c r="I164" s="205"/>
      <c r="J164" s="453"/>
      <c r="K164" s="454"/>
      <c r="L164" s="454"/>
      <c r="M164" s="454"/>
      <c r="N164" s="455"/>
    </row>
    <row r="165" spans="2:14">
      <c r="B165" s="468"/>
      <c r="C165" s="153"/>
      <c r="D165" s="228" t="s">
        <v>36</v>
      </c>
      <c r="E165" s="216">
        <v>1.2</v>
      </c>
      <c r="F165" s="216">
        <v>1.5</v>
      </c>
      <c r="G165" s="216">
        <v>2</v>
      </c>
      <c r="H165" s="216">
        <v>2</v>
      </c>
      <c r="I165" s="205"/>
      <c r="J165" s="453"/>
      <c r="K165" s="454"/>
      <c r="L165" s="454"/>
      <c r="M165" s="454"/>
      <c r="N165" s="455"/>
    </row>
    <row r="166" spans="2:14">
      <c r="B166" s="468"/>
      <c r="C166" s="153"/>
      <c r="D166" s="228" t="s">
        <v>45</v>
      </c>
      <c r="E166" s="216">
        <v>0.1</v>
      </c>
      <c r="F166" s="216">
        <v>0.1</v>
      </c>
      <c r="G166" s="216">
        <v>0.1</v>
      </c>
      <c r="H166" s="216">
        <v>0.1</v>
      </c>
      <c r="I166" s="205"/>
      <c r="J166" s="453"/>
      <c r="K166" s="454"/>
      <c r="L166" s="454"/>
      <c r="M166" s="454"/>
      <c r="N166" s="455"/>
    </row>
    <row r="167" spans="2:14">
      <c r="B167" s="468"/>
      <c r="C167" s="153"/>
      <c r="D167" s="228" t="s">
        <v>43</v>
      </c>
      <c r="E167" s="216" t="s">
        <v>41</v>
      </c>
      <c r="F167" s="216" t="s">
        <v>41</v>
      </c>
      <c r="G167" s="216" t="s">
        <v>41</v>
      </c>
      <c r="H167" s="216" t="s">
        <v>41</v>
      </c>
      <c r="I167" s="205"/>
      <c r="J167" s="453"/>
      <c r="K167" s="454"/>
      <c r="L167" s="454"/>
      <c r="M167" s="454"/>
      <c r="N167" s="455"/>
    </row>
    <row r="168" spans="2:14">
      <c r="B168" s="468"/>
      <c r="C168" s="153"/>
      <c r="D168" s="228" t="s">
        <v>124</v>
      </c>
      <c r="E168" s="216">
        <v>0.1</v>
      </c>
      <c r="F168" s="216">
        <v>0.1</v>
      </c>
      <c r="G168" s="216">
        <v>0.1</v>
      </c>
      <c r="H168" s="216">
        <v>0.1</v>
      </c>
      <c r="I168" s="205"/>
      <c r="J168" s="453"/>
      <c r="K168" s="454"/>
      <c r="L168" s="454"/>
      <c r="M168" s="454"/>
      <c r="N168" s="455"/>
    </row>
    <row r="169" spans="2:14">
      <c r="B169" s="468"/>
      <c r="C169" s="153"/>
      <c r="D169" s="228" t="s">
        <v>46</v>
      </c>
      <c r="E169" s="216">
        <v>0.1</v>
      </c>
      <c r="F169" s="216">
        <v>0.1</v>
      </c>
      <c r="G169" s="216">
        <v>0.1</v>
      </c>
      <c r="H169" s="216">
        <v>0.1</v>
      </c>
      <c r="I169" s="205"/>
      <c r="J169" s="453"/>
      <c r="K169" s="454"/>
      <c r="L169" s="454"/>
      <c r="M169" s="454"/>
      <c r="N169" s="455"/>
    </row>
    <row r="170" spans="2:14">
      <c r="B170" s="468"/>
      <c r="C170" s="153"/>
      <c r="D170" s="228"/>
      <c r="E170" s="216"/>
      <c r="F170" s="216"/>
      <c r="G170" s="216"/>
      <c r="H170" s="216"/>
      <c r="I170" s="205"/>
      <c r="J170" s="453"/>
      <c r="K170" s="454"/>
      <c r="L170" s="454"/>
      <c r="M170" s="454"/>
      <c r="N170" s="455"/>
    </row>
    <row r="171" spans="2:14">
      <c r="B171" s="468"/>
      <c r="C171" s="153"/>
      <c r="D171" s="228"/>
      <c r="E171" s="216"/>
      <c r="F171" s="216"/>
      <c r="G171" s="216"/>
      <c r="H171" s="216"/>
      <c r="I171" s="205"/>
      <c r="J171" s="453"/>
      <c r="K171" s="454"/>
      <c r="L171" s="454"/>
      <c r="M171" s="454"/>
      <c r="N171" s="455"/>
    </row>
    <row r="172" spans="2:14">
      <c r="B172" s="468"/>
      <c r="C172" s="153"/>
      <c r="D172" s="228"/>
      <c r="E172" s="216"/>
      <c r="F172" s="216"/>
      <c r="G172" s="216"/>
      <c r="H172" s="216"/>
      <c r="I172" s="205"/>
      <c r="J172" s="453"/>
      <c r="K172" s="454"/>
      <c r="L172" s="454"/>
      <c r="M172" s="454"/>
      <c r="N172" s="455"/>
    </row>
    <row r="173" spans="2:14">
      <c r="B173" s="468"/>
      <c r="C173" s="153"/>
      <c r="D173" s="228"/>
      <c r="E173" s="216"/>
      <c r="F173" s="216"/>
      <c r="G173" s="216"/>
      <c r="H173" s="216"/>
      <c r="I173" s="205"/>
      <c r="J173" s="453"/>
      <c r="K173" s="454"/>
      <c r="L173" s="454"/>
      <c r="M173" s="454"/>
      <c r="N173" s="455"/>
    </row>
    <row r="174" spans="2:14">
      <c r="B174" s="468"/>
      <c r="C174" s="153"/>
      <c r="D174" s="228"/>
      <c r="E174" s="216"/>
      <c r="F174" s="216"/>
      <c r="G174" s="216"/>
      <c r="H174" s="216"/>
      <c r="I174" s="205"/>
      <c r="J174" s="453"/>
      <c r="K174" s="454"/>
      <c r="L174" s="454"/>
      <c r="M174" s="454"/>
      <c r="N174" s="455"/>
    </row>
    <row r="175" spans="2:14">
      <c r="B175" s="468"/>
      <c r="C175" s="153"/>
      <c r="D175" s="228"/>
      <c r="E175" s="216"/>
      <c r="F175" s="216"/>
      <c r="G175" s="216"/>
      <c r="H175" s="216"/>
      <c r="I175" s="205"/>
      <c r="J175" s="453"/>
      <c r="K175" s="454"/>
      <c r="L175" s="454"/>
      <c r="M175" s="454"/>
      <c r="N175" s="455"/>
    </row>
    <row r="176" spans="2:14">
      <c r="B176" s="468"/>
      <c r="C176" s="153"/>
      <c r="D176" s="228"/>
      <c r="E176" s="216"/>
      <c r="F176" s="216"/>
      <c r="G176" s="216"/>
      <c r="H176" s="216"/>
      <c r="I176" s="205"/>
      <c r="J176" s="453"/>
      <c r="K176" s="454"/>
      <c r="L176" s="454"/>
      <c r="M176" s="454"/>
      <c r="N176" s="455"/>
    </row>
    <row r="177" spans="1:14">
      <c r="B177" s="468"/>
      <c r="C177" s="153"/>
      <c r="D177" s="228"/>
      <c r="E177" s="216"/>
      <c r="F177" s="216"/>
      <c r="G177" s="216"/>
      <c r="H177" s="216"/>
      <c r="I177" s="205"/>
      <c r="J177" s="453"/>
      <c r="K177" s="454"/>
      <c r="L177" s="454"/>
      <c r="M177" s="454"/>
      <c r="N177" s="455"/>
    </row>
    <row r="178" spans="1:14">
      <c r="B178" s="468"/>
      <c r="C178" s="153"/>
      <c r="D178" s="228"/>
      <c r="E178" s="216"/>
      <c r="F178" s="216"/>
      <c r="G178" s="216"/>
      <c r="H178" s="216"/>
      <c r="I178" s="205"/>
      <c r="J178" s="453"/>
      <c r="K178" s="454"/>
      <c r="L178" s="454"/>
      <c r="M178" s="454"/>
      <c r="N178" s="455"/>
    </row>
    <row r="179" spans="1:14">
      <c r="B179" s="469"/>
      <c r="C179" s="153"/>
      <c r="D179" s="217"/>
      <c r="E179" s="184"/>
      <c r="F179" s="185"/>
      <c r="G179" s="185"/>
      <c r="H179" s="185"/>
      <c r="I179" s="205"/>
      <c r="J179" s="456"/>
      <c r="K179" s="457"/>
      <c r="L179" s="457"/>
      <c r="M179" s="457"/>
      <c r="N179" s="458"/>
    </row>
    <row r="180" spans="1:14">
      <c r="B180" s="160"/>
      <c r="C180" s="153"/>
      <c r="D180" s="161"/>
      <c r="E180" s="162"/>
      <c r="F180" s="162"/>
      <c r="G180" s="162"/>
      <c r="H180" s="162"/>
      <c r="I180" s="205"/>
      <c r="J180" s="205"/>
      <c r="K180" s="205"/>
      <c r="L180" s="205"/>
      <c r="M180" s="205"/>
      <c r="N180" s="205"/>
    </row>
    <row r="181" spans="1:14">
      <c r="B181" s="160"/>
      <c r="C181" s="153"/>
      <c r="D181" s="161"/>
      <c r="E181" s="162"/>
      <c r="F181" s="162"/>
      <c r="G181" s="162"/>
      <c r="H181" s="162"/>
      <c r="I181" s="205"/>
      <c r="J181" s="205"/>
      <c r="K181" s="205"/>
      <c r="L181" s="205"/>
      <c r="M181" s="205"/>
      <c r="N181" s="205"/>
    </row>
    <row r="182" spans="1:14" ht="12.75" customHeight="1">
      <c r="A182" s="448" t="s">
        <v>98</v>
      </c>
      <c r="B182" s="459" t="s">
        <v>99</v>
      </c>
      <c r="C182" s="232"/>
      <c r="D182" s="459" t="s">
        <v>32</v>
      </c>
      <c r="E182" s="448" t="s">
        <v>303</v>
      </c>
      <c r="F182" s="448" t="s">
        <v>304</v>
      </c>
      <c r="G182" s="463" t="s">
        <v>305</v>
      </c>
      <c r="H182" s="448" t="s">
        <v>306</v>
      </c>
      <c r="I182" s="206"/>
      <c r="J182" s="448" t="s">
        <v>33</v>
      </c>
      <c r="K182" s="448"/>
      <c r="L182" s="448"/>
      <c r="M182" s="448"/>
      <c r="N182" s="448"/>
    </row>
    <row r="183" spans="1:14">
      <c r="A183" s="449"/>
      <c r="B183" s="460"/>
      <c r="C183" s="232"/>
      <c r="D183" s="460"/>
      <c r="E183" s="449"/>
      <c r="F183" s="486"/>
      <c r="G183" s="487"/>
      <c r="H183" s="486"/>
      <c r="I183" s="207"/>
      <c r="J183" s="449"/>
      <c r="K183" s="449"/>
      <c r="L183" s="449"/>
      <c r="M183" s="449"/>
      <c r="N183" s="449"/>
    </row>
    <row r="184" spans="1:14" ht="25.5">
      <c r="A184" s="203" t="s">
        <v>140</v>
      </c>
      <c r="B184" s="467" t="s">
        <v>705</v>
      </c>
      <c r="C184" s="183"/>
      <c r="D184" s="214" t="s">
        <v>950</v>
      </c>
      <c r="E184" s="215" t="s">
        <v>706</v>
      </c>
      <c r="F184" s="215" t="s">
        <v>707</v>
      </c>
      <c r="G184" s="215" t="s">
        <v>708</v>
      </c>
      <c r="H184" s="215" t="s">
        <v>709</v>
      </c>
      <c r="I184" s="204"/>
      <c r="J184" s="450" t="s">
        <v>952</v>
      </c>
      <c r="K184" s="451"/>
      <c r="L184" s="451"/>
      <c r="M184" s="451"/>
      <c r="N184" s="452"/>
    </row>
    <row r="185" spans="1:14">
      <c r="B185" s="468"/>
      <c r="C185" s="153"/>
      <c r="D185" s="291" t="s">
        <v>131</v>
      </c>
      <c r="E185" s="216">
        <v>2</v>
      </c>
      <c r="F185" s="216">
        <v>3</v>
      </c>
      <c r="G185" s="216">
        <v>4</v>
      </c>
      <c r="H185" s="216">
        <v>6</v>
      </c>
      <c r="I185" s="205"/>
      <c r="J185" s="453"/>
      <c r="K185" s="454"/>
      <c r="L185" s="454"/>
      <c r="M185" s="454"/>
      <c r="N185" s="455"/>
    </row>
    <row r="186" spans="1:14">
      <c r="B186" s="468"/>
      <c r="C186" s="153"/>
      <c r="D186" s="111" t="s">
        <v>563</v>
      </c>
      <c r="E186" s="108">
        <v>0.1</v>
      </c>
      <c r="F186" s="108">
        <v>0.1</v>
      </c>
      <c r="G186" s="108">
        <v>0.1</v>
      </c>
      <c r="H186" s="108">
        <v>0.1</v>
      </c>
      <c r="I186" s="205"/>
      <c r="J186" s="453"/>
      <c r="K186" s="454"/>
      <c r="L186" s="454"/>
      <c r="M186" s="454"/>
      <c r="N186" s="455"/>
    </row>
    <row r="187" spans="1:14">
      <c r="B187" s="468"/>
      <c r="C187" s="153"/>
      <c r="D187" s="291" t="s">
        <v>43</v>
      </c>
      <c r="E187" s="216" t="s">
        <v>41</v>
      </c>
      <c r="F187" s="216" t="s">
        <v>41</v>
      </c>
      <c r="G187" s="216" t="s">
        <v>41</v>
      </c>
      <c r="H187" s="216" t="s">
        <v>41</v>
      </c>
      <c r="I187" s="205"/>
      <c r="J187" s="453"/>
      <c r="K187" s="454"/>
      <c r="L187" s="454"/>
      <c r="M187" s="454"/>
      <c r="N187" s="455"/>
    </row>
    <row r="188" spans="1:14">
      <c r="B188" s="468"/>
      <c r="C188" s="153"/>
      <c r="D188" s="291" t="s">
        <v>951</v>
      </c>
      <c r="E188" s="216">
        <v>1.2</v>
      </c>
      <c r="F188" s="216">
        <v>1.5</v>
      </c>
      <c r="G188" s="216">
        <v>2</v>
      </c>
      <c r="H188" s="216">
        <v>2</v>
      </c>
      <c r="I188" s="205"/>
      <c r="J188" s="453"/>
      <c r="K188" s="454"/>
      <c r="L188" s="454"/>
      <c r="M188" s="454"/>
      <c r="N188" s="455"/>
    </row>
    <row r="189" spans="1:14">
      <c r="B189" s="468"/>
      <c r="C189" s="153"/>
      <c r="D189" s="291" t="s">
        <v>124</v>
      </c>
      <c r="E189" s="216">
        <v>0.1</v>
      </c>
      <c r="F189" s="216">
        <v>0.1</v>
      </c>
      <c r="G189" s="216">
        <v>0.1</v>
      </c>
      <c r="H189" s="216">
        <v>0.1</v>
      </c>
      <c r="I189" s="205"/>
      <c r="J189" s="453"/>
      <c r="K189" s="454"/>
      <c r="L189" s="454"/>
      <c r="M189" s="454"/>
      <c r="N189" s="455"/>
    </row>
    <row r="190" spans="1:14">
      <c r="B190" s="468"/>
      <c r="C190" s="153"/>
      <c r="D190" s="291" t="s">
        <v>680</v>
      </c>
      <c r="E190" s="216">
        <v>0.1</v>
      </c>
      <c r="F190" s="216">
        <v>0.1</v>
      </c>
      <c r="G190" s="216">
        <v>0.1</v>
      </c>
      <c r="H190" s="216">
        <v>0.1</v>
      </c>
      <c r="I190" s="205"/>
      <c r="J190" s="453"/>
      <c r="K190" s="454"/>
      <c r="L190" s="454"/>
      <c r="M190" s="454"/>
      <c r="N190" s="455"/>
    </row>
    <row r="191" spans="1:14">
      <c r="B191" s="468"/>
      <c r="C191" s="153"/>
      <c r="D191" s="291" t="s">
        <v>40</v>
      </c>
      <c r="E191" s="216">
        <v>0.1</v>
      </c>
      <c r="F191" s="216">
        <v>0.1</v>
      </c>
      <c r="G191" s="216">
        <v>0.1</v>
      </c>
      <c r="H191" s="216">
        <v>0.1</v>
      </c>
      <c r="I191" s="205"/>
      <c r="J191" s="453"/>
      <c r="K191" s="454"/>
      <c r="L191" s="454"/>
      <c r="M191" s="454"/>
      <c r="N191" s="455"/>
    </row>
    <row r="192" spans="1:14">
      <c r="B192" s="468"/>
      <c r="C192" s="153"/>
      <c r="D192" s="228"/>
      <c r="E192" s="216"/>
      <c r="F192" s="216"/>
      <c r="G192" s="216"/>
      <c r="H192" s="216"/>
      <c r="I192" s="205"/>
      <c r="J192" s="453"/>
      <c r="K192" s="454"/>
      <c r="L192" s="454"/>
      <c r="M192" s="454"/>
      <c r="N192" s="455"/>
    </row>
    <row r="193" spans="1:14">
      <c r="B193" s="468"/>
      <c r="C193" s="153"/>
      <c r="D193" s="228"/>
      <c r="E193" s="216"/>
      <c r="F193" s="216"/>
      <c r="G193" s="216"/>
      <c r="H193" s="216"/>
      <c r="I193" s="205"/>
      <c r="J193" s="453"/>
      <c r="K193" s="454"/>
      <c r="L193" s="454"/>
      <c r="M193" s="454"/>
      <c r="N193" s="455"/>
    </row>
    <row r="194" spans="1:14">
      <c r="B194" s="468"/>
      <c r="C194" s="153"/>
      <c r="D194" s="228"/>
      <c r="E194" s="216"/>
      <c r="F194" s="216"/>
      <c r="G194" s="216"/>
      <c r="H194" s="216"/>
      <c r="I194" s="205"/>
      <c r="J194" s="453"/>
      <c r="K194" s="454"/>
      <c r="L194" s="454"/>
      <c r="M194" s="454"/>
      <c r="N194" s="455"/>
    </row>
    <row r="195" spans="1:14">
      <c r="B195" s="468"/>
      <c r="C195" s="153"/>
      <c r="D195" s="228"/>
      <c r="E195" s="216"/>
      <c r="F195" s="216"/>
      <c r="G195" s="216"/>
      <c r="H195" s="216"/>
      <c r="I195" s="205"/>
      <c r="J195" s="453"/>
      <c r="K195" s="454"/>
      <c r="L195" s="454"/>
      <c r="M195" s="454"/>
      <c r="N195" s="455"/>
    </row>
    <row r="196" spans="1:14">
      <c r="B196" s="468"/>
      <c r="C196" s="153"/>
      <c r="D196" s="228"/>
      <c r="E196" s="216"/>
      <c r="F196" s="216"/>
      <c r="G196" s="216"/>
      <c r="H196" s="216"/>
      <c r="I196" s="205"/>
      <c r="J196" s="453"/>
      <c r="K196" s="454"/>
      <c r="L196" s="454"/>
      <c r="M196" s="454"/>
      <c r="N196" s="455"/>
    </row>
    <row r="197" spans="1:14">
      <c r="B197" s="468"/>
      <c r="C197" s="153"/>
      <c r="D197" s="228"/>
      <c r="E197" s="216"/>
      <c r="F197" s="216"/>
      <c r="G197" s="216"/>
      <c r="H197" s="216"/>
      <c r="I197" s="205"/>
      <c r="J197" s="453"/>
      <c r="K197" s="454"/>
      <c r="L197" s="454"/>
      <c r="M197" s="454"/>
      <c r="N197" s="455"/>
    </row>
    <row r="198" spans="1:14">
      <c r="B198" s="468"/>
      <c r="C198" s="153"/>
      <c r="D198" s="228"/>
      <c r="E198" s="216"/>
      <c r="F198" s="216"/>
      <c r="G198" s="216"/>
      <c r="H198" s="216"/>
      <c r="I198" s="205"/>
      <c r="J198" s="453"/>
      <c r="K198" s="454"/>
      <c r="L198" s="454"/>
      <c r="M198" s="454"/>
      <c r="N198" s="455"/>
    </row>
    <row r="199" spans="1:14">
      <c r="B199" s="468"/>
      <c r="C199" s="153"/>
      <c r="D199" s="228"/>
      <c r="E199" s="216"/>
      <c r="F199" s="216"/>
      <c r="G199" s="216"/>
      <c r="H199" s="216"/>
      <c r="I199" s="205"/>
      <c r="J199" s="453"/>
      <c r="K199" s="454"/>
      <c r="L199" s="454"/>
      <c r="M199" s="454"/>
      <c r="N199" s="455"/>
    </row>
    <row r="200" spans="1:14">
      <c r="B200" s="468"/>
      <c r="C200" s="153"/>
      <c r="D200" s="228"/>
      <c r="E200" s="216"/>
      <c r="F200" s="216"/>
      <c r="G200" s="216"/>
      <c r="H200" s="216"/>
      <c r="I200" s="205"/>
      <c r="J200" s="453"/>
      <c r="K200" s="454"/>
      <c r="L200" s="454"/>
      <c r="M200" s="454"/>
      <c r="N200" s="455"/>
    </row>
    <row r="201" spans="1:14">
      <c r="B201" s="468"/>
      <c r="C201" s="153"/>
      <c r="D201" s="228"/>
      <c r="E201" s="216"/>
      <c r="F201" s="216"/>
      <c r="G201" s="216"/>
      <c r="H201" s="216"/>
      <c r="I201" s="205"/>
      <c r="J201" s="453"/>
      <c r="K201" s="454"/>
      <c r="L201" s="454"/>
      <c r="M201" s="454"/>
      <c r="N201" s="455"/>
    </row>
    <row r="202" spans="1:14">
      <c r="B202" s="468"/>
      <c r="C202" s="153"/>
      <c r="D202" s="228"/>
      <c r="E202" s="216"/>
      <c r="F202" s="216"/>
      <c r="G202" s="216"/>
      <c r="H202" s="216"/>
      <c r="I202" s="205"/>
      <c r="J202" s="453"/>
      <c r="K202" s="454"/>
      <c r="L202" s="454"/>
      <c r="M202" s="454"/>
      <c r="N202" s="455"/>
    </row>
    <row r="203" spans="1:14">
      <c r="B203" s="468"/>
      <c r="C203" s="153"/>
      <c r="D203" s="228"/>
      <c r="E203" s="216"/>
      <c r="F203" s="216"/>
      <c r="G203" s="216"/>
      <c r="H203" s="216"/>
      <c r="I203" s="205"/>
      <c r="J203" s="453"/>
      <c r="K203" s="454"/>
      <c r="L203" s="454"/>
      <c r="M203" s="454"/>
      <c r="N203" s="455"/>
    </row>
    <row r="204" spans="1:14">
      <c r="B204" s="469"/>
      <c r="C204" s="153"/>
      <c r="D204" s="217"/>
      <c r="E204" s="184"/>
      <c r="F204" s="185"/>
      <c r="G204" s="185"/>
      <c r="H204" s="185"/>
      <c r="I204" s="205"/>
      <c r="J204" s="456"/>
      <c r="K204" s="457"/>
      <c r="L204" s="457"/>
      <c r="M204" s="457"/>
      <c r="N204" s="458"/>
    </row>
    <row r="205" spans="1:14">
      <c r="B205" s="160"/>
      <c r="C205" s="153"/>
      <c r="D205" s="161"/>
      <c r="E205" s="162"/>
      <c r="F205" s="162"/>
      <c r="G205" s="162"/>
      <c r="H205" s="162"/>
      <c r="I205" s="205"/>
      <c r="J205" s="205"/>
      <c r="K205" s="205"/>
      <c r="L205" s="205"/>
      <c r="M205" s="205"/>
      <c r="N205" s="205"/>
    </row>
    <row r="206" spans="1:14">
      <c r="B206" s="160"/>
      <c r="C206" s="153"/>
      <c r="D206" s="161"/>
      <c r="E206" s="162"/>
      <c r="F206" s="162"/>
      <c r="G206" s="162"/>
      <c r="H206" s="162"/>
      <c r="I206" s="205"/>
      <c r="J206" s="205"/>
      <c r="K206" s="205"/>
      <c r="L206" s="205"/>
      <c r="M206" s="205"/>
      <c r="N206" s="205"/>
    </row>
    <row r="207" spans="1:14" ht="12.75" customHeight="1">
      <c r="A207" s="448" t="s">
        <v>98</v>
      </c>
      <c r="B207" s="459" t="s">
        <v>99</v>
      </c>
      <c r="C207" s="232"/>
      <c r="D207" s="459" t="s">
        <v>32</v>
      </c>
      <c r="E207" s="448" t="s">
        <v>303</v>
      </c>
      <c r="F207" s="448" t="s">
        <v>304</v>
      </c>
      <c r="G207" s="463" t="s">
        <v>305</v>
      </c>
      <c r="H207" s="448" t="s">
        <v>306</v>
      </c>
      <c r="I207" s="206"/>
      <c r="J207" s="448" t="s">
        <v>33</v>
      </c>
      <c r="K207" s="448"/>
      <c r="L207" s="448"/>
      <c r="M207" s="448"/>
      <c r="N207" s="448"/>
    </row>
    <row r="208" spans="1:14">
      <c r="A208" s="449"/>
      <c r="B208" s="460"/>
      <c r="C208" s="232"/>
      <c r="D208" s="460"/>
      <c r="E208" s="449"/>
      <c r="F208" s="486"/>
      <c r="G208" s="487"/>
      <c r="H208" s="486"/>
      <c r="I208" s="207"/>
      <c r="J208" s="449"/>
      <c r="K208" s="449"/>
      <c r="L208" s="449"/>
      <c r="M208" s="449"/>
      <c r="N208" s="449"/>
    </row>
    <row r="209" spans="1:14" ht="12.75" customHeight="1">
      <c r="A209" s="203" t="s">
        <v>141</v>
      </c>
      <c r="B209" s="467" t="s">
        <v>710</v>
      </c>
      <c r="C209" s="183"/>
      <c r="D209" s="271" t="s">
        <v>682</v>
      </c>
      <c r="E209" s="328">
        <v>42.5</v>
      </c>
      <c r="F209" s="328">
        <v>45</v>
      </c>
      <c r="G209" s="328">
        <v>60</v>
      </c>
      <c r="H209" s="328">
        <v>65</v>
      </c>
      <c r="I209" s="204"/>
      <c r="J209" s="450" t="s">
        <v>711</v>
      </c>
      <c r="K209" s="451"/>
      <c r="L209" s="451"/>
      <c r="M209" s="451"/>
      <c r="N209" s="452"/>
    </row>
    <row r="210" spans="1:14">
      <c r="B210" s="468"/>
      <c r="C210" s="153"/>
      <c r="D210" s="271" t="s">
        <v>683</v>
      </c>
      <c r="E210" s="328">
        <v>42.5</v>
      </c>
      <c r="F210" s="328">
        <v>45</v>
      </c>
      <c r="G210" s="328">
        <v>60</v>
      </c>
      <c r="H210" s="328">
        <v>65</v>
      </c>
      <c r="I210" s="205"/>
      <c r="J210" s="453"/>
      <c r="K210" s="454"/>
      <c r="L210" s="454"/>
      <c r="M210" s="454"/>
      <c r="N210" s="455"/>
    </row>
    <row r="211" spans="1:14">
      <c r="B211" s="468"/>
      <c r="C211" s="153"/>
      <c r="D211" s="244" t="s">
        <v>109</v>
      </c>
      <c r="E211" s="245">
        <v>50</v>
      </c>
      <c r="F211" s="245">
        <v>50</v>
      </c>
      <c r="G211" s="245">
        <v>80</v>
      </c>
      <c r="H211" s="245">
        <v>80</v>
      </c>
      <c r="I211" s="205"/>
      <c r="J211" s="453"/>
      <c r="K211" s="454"/>
      <c r="L211" s="454"/>
      <c r="M211" s="454"/>
      <c r="N211" s="455"/>
    </row>
    <row r="212" spans="1:14">
      <c r="B212" s="468"/>
      <c r="C212" s="153"/>
      <c r="D212" s="291" t="s">
        <v>518</v>
      </c>
      <c r="E212" s="216">
        <v>25</v>
      </c>
      <c r="F212" s="216">
        <v>25</v>
      </c>
      <c r="G212" s="216">
        <v>25</v>
      </c>
      <c r="H212" s="216">
        <v>25</v>
      </c>
      <c r="I212" s="205"/>
      <c r="J212" s="453"/>
      <c r="K212" s="454"/>
      <c r="L212" s="454"/>
      <c r="M212" s="454"/>
      <c r="N212" s="455"/>
    </row>
    <row r="213" spans="1:14">
      <c r="B213" s="468"/>
      <c r="C213" s="153"/>
      <c r="D213" s="291" t="s">
        <v>493</v>
      </c>
      <c r="E213" s="216">
        <v>25</v>
      </c>
      <c r="F213" s="216">
        <v>25</v>
      </c>
      <c r="G213" s="216">
        <v>25</v>
      </c>
      <c r="H213" s="216">
        <v>25</v>
      </c>
      <c r="I213" s="205"/>
      <c r="J213" s="453"/>
      <c r="K213" s="454"/>
      <c r="L213" s="454"/>
      <c r="M213" s="454"/>
      <c r="N213" s="455"/>
    </row>
    <row r="214" spans="1:14">
      <c r="B214" s="468"/>
      <c r="C214" s="153"/>
      <c r="D214" s="291" t="s">
        <v>131</v>
      </c>
      <c r="E214" s="216">
        <v>2</v>
      </c>
      <c r="F214" s="216">
        <v>3</v>
      </c>
      <c r="G214" s="216">
        <v>4</v>
      </c>
      <c r="H214" s="216">
        <v>6</v>
      </c>
      <c r="I214" s="205"/>
      <c r="J214" s="453"/>
      <c r="K214" s="454"/>
      <c r="L214" s="454"/>
      <c r="M214" s="454"/>
      <c r="N214" s="455"/>
    </row>
    <row r="215" spans="1:14">
      <c r="B215" s="468"/>
      <c r="C215" s="153"/>
      <c r="D215" s="111" t="s">
        <v>563</v>
      </c>
      <c r="E215" s="108">
        <v>0.1</v>
      </c>
      <c r="F215" s="108">
        <v>0.1</v>
      </c>
      <c r="G215" s="108">
        <v>0.1</v>
      </c>
      <c r="H215" s="108">
        <v>0.1</v>
      </c>
      <c r="I215" s="205"/>
      <c r="J215" s="453"/>
      <c r="K215" s="454"/>
      <c r="L215" s="454"/>
      <c r="M215" s="454"/>
      <c r="N215" s="455"/>
    </row>
    <row r="216" spans="1:14">
      <c r="B216" s="468"/>
      <c r="C216" s="153"/>
      <c r="D216" s="228" t="s">
        <v>43</v>
      </c>
      <c r="E216" s="216" t="s">
        <v>41</v>
      </c>
      <c r="F216" s="216" t="s">
        <v>41</v>
      </c>
      <c r="G216" s="216" t="s">
        <v>41</v>
      </c>
      <c r="H216" s="216" t="s">
        <v>41</v>
      </c>
      <c r="I216" s="205"/>
      <c r="J216" s="453"/>
      <c r="K216" s="454"/>
      <c r="L216" s="454"/>
      <c r="M216" s="454"/>
      <c r="N216" s="455"/>
    </row>
    <row r="217" spans="1:14">
      <c r="B217" s="468"/>
      <c r="C217" s="153"/>
      <c r="D217" s="228" t="s">
        <v>36</v>
      </c>
      <c r="E217" s="216">
        <v>1.2</v>
      </c>
      <c r="F217" s="216">
        <v>1.5</v>
      </c>
      <c r="G217" s="216">
        <v>2</v>
      </c>
      <c r="H217" s="216">
        <v>2</v>
      </c>
      <c r="I217" s="205"/>
      <c r="J217" s="453"/>
      <c r="K217" s="454"/>
      <c r="L217" s="454"/>
      <c r="M217" s="454"/>
      <c r="N217" s="455"/>
    </row>
    <row r="218" spans="1:14">
      <c r="B218" s="468"/>
      <c r="C218" s="153"/>
      <c r="D218" s="228" t="s">
        <v>46</v>
      </c>
      <c r="E218" s="216">
        <v>0.1</v>
      </c>
      <c r="F218" s="216">
        <v>0.1</v>
      </c>
      <c r="G218" s="216">
        <v>0.1</v>
      </c>
      <c r="H218" s="216">
        <v>0.1</v>
      </c>
      <c r="I218" s="205"/>
      <c r="J218" s="453"/>
      <c r="K218" s="454"/>
      <c r="L218" s="454"/>
      <c r="M218" s="454"/>
      <c r="N218" s="455"/>
    </row>
    <row r="219" spans="1:14">
      <c r="B219" s="468"/>
      <c r="C219" s="153"/>
      <c r="D219" s="228"/>
      <c r="E219" s="216"/>
      <c r="F219" s="216"/>
      <c r="G219" s="216"/>
      <c r="H219" s="216"/>
      <c r="I219" s="205"/>
      <c r="J219" s="453"/>
      <c r="K219" s="454"/>
      <c r="L219" s="454"/>
      <c r="M219" s="454"/>
      <c r="N219" s="455"/>
    </row>
    <row r="220" spans="1:14">
      <c r="B220" s="468"/>
      <c r="C220" s="153"/>
      <c r="D220" s="228"/>
      <c r="E220" s="216"/>
      <c r="F220" s="216"/>
      <c r="G220" s="216"/>
      <c r="H220" s="216"/>
      <c r="I220" s="205"/>
      <c r="J220" s="453"/>
      <c r="K220" s="454"/>
      <c r="L220" s="454"/>
      <c r="M220" s="454"/>
      <c r="N220" s="455"/>
    </row>
    <row r="221" spans="1:14">
      <c r="B221" s="468"/>
      <c r="C221" s="153"/>
      <c r="D221" s="228"/>
      <c r="E221" s="216"/>
      <c r="F221" s="216"/>
      <c r="G221" s="216"/>
      <c r="H221" s="216"/>
      <c r="I221" s="205"/>
      <c r="J221" s="453"/>
      <c r="K221" s="454"/>
      <c r="L221" s="454"/>
      <c r="M221" s="454"/>
      <c r="N221" s="455"/>
    </row>
    <row r="222" spans="1:14">
      <c r="B222" s="468"/>
      <c r="C222" s="153"/>
      <c r="D222" s="228"/>
      <c r="E222" s="216"/>
      <c r="F222" s="216"/>
      <c r="G222" s="216"/>
      <c r="H222" s="216"/>
      <c r="I222" s="205"/>
      <c r="J222" s="453"/>
      <c r="K222" s="454"/>
      <c r="L222" s="454"/>
      <c r="M222" s="454"/>
      <c r="N222" s="455"/>
    </row>
    <row r="223" spans="1:14">
      <c r="B223" s="468"/>
      <c r="C223" s="153"/>
      <c r="D223" s="228"/>
      <c r="E223" s="216"/>
      <c r="F223" s="216"/>
      <c r="G223" s="216"/>
      <c r="H223" s="216"/>
      <c r="I223" s="205"/>
      <c r="J223" s="453"/>
      <c r="K223" s="454"/>
      <c r="L223" s="454"/>
      <c r="M223" s="454"/>
      <c r="N223" s="455"/>
    </row>
    <row r="224" spans="1:14">
      <c r="B224" s="468"/>
      <c r="C224" s="153"/>
      <c r="D224" s="228"/>
      <c r="E224" s="216"/>
      <c r="F224" s="216"/>
      <c r="G224" s="216"/>
      <c r="H224" s="216"/>
      <c r="I224" s="205"/>
      <c r="J224" s="453"/>
      <c r="K224" s="454"/>
      <c r="L224" s="454"/>
      <c r="M224" s="454"/>
      <c r="N224" s="455"/>
    </row>
    <row r="225" spans="1:14">
      <c r="B225" s="468"/>
      <c r="C225" s="153"/>
      <c r="D225" s="228"/>
      <c r="E225" s="216"/>
      <c r="F225" s="216"/>
      <c r="G225" s="216"/>
      <c r="H225" s="216"/>
      <c r="I225" s="205"/>
      <c r="J225" s="453"/>
      <c r="K225" s="454"/>
      <c r="L225" s="454"/>
      <c r="M225" s="454"/>
      <c r="N225" s="455"/>
    </row>
    <row r="226" spans="1:14">
      <c r="B226" s="468"/>
      <c r="C226" s="153"/>
      <c r="D226" s="228"/>
      <c r="E226" s="216"/>
      <c r="F226" s="216"/>
      <c r="G226" s="216"/>
      <c r="H226" s="216"/>
      <c r="I226" s="205"/>
      <c r="J226" s="453"/>
      <c r="K226" s="454"/>
      <c r="L226" s="454"/>
      <c r="M226" s="454"/>
      <c r="N226" s="455"/>
    </row>
    <row r="227" spans="1:14">
      <c r="B227" s="468"/>
      <c r="C227" s="153"/>
      <c r="D227" s="228"/>
      <c r="E227" s="216"/>
      <c r="F227" s="216"/>
      <c r="G227" s="216"/>
      <c r="H227" s="216"/>
      <c r="I227" s="205"/>
      <c r="J227" s="453"/>
      <c r="K227" s="454"/>
      <c r="L227" s="454"/>
      <c r="M227" s="454"/>
      <c r="N227" s="455"/>
    </row>
    <row r="228" spans="1:14">
      <c r="B228" s="468"/>
      <c r="C228" s="153"/>
      <c r="D228" s="228"/>
      <c r="E228" s="216"/>
      <c r="F228" s="216"/>
      <c r="G228" s="216"/>
      <c r="H228" s="216"/>
      <c r="I228" s="205"/>
      <c r="J228" s="453"/>
      <c r="K228" s="454"/>
      <c r="L228" s="454"/>
      <c r="M228" s="454"/>
      <c r="N228" s="455"/>
    </row>
    <row r="229" spans="1:14">
      <c r="B229" s="469"/>
      <c r="C229" s="153"/>
      <c r="D229" s="217"/>
      <c r="E229" s="184"/>
      <c r="F229" s="185"/>
      <c r="G229" s="185"/>
      <c r="H229" s="185"/>
      <c r="I229" s="205"/>
      <c r="J229" s="456"/>
      <c r="K229" s="457"/>
      <c r="L229" s="457"/>
      <c r="M229" s="457"/>
      <c r="N229" s="458"/>
    </row>
    <row r="230" spans="1:14">
      <c r="B230" s="160"/>
      <c r="C230" s="153"/>
      <c r="D230" s="161"/>
      <c r="E230" s="162"/>
      <c r="F230" s="162"/>
      <c r="G230" s="162"/>
      <c r="H230" s="162"/>
      <c r="I230" s="205"/>
      <c r="J230" s="205"/>
      <c r="K230" s="205"/>
      <c r="L230" s="205"/>
      <c r="M230" s="205"/>
      <c r="N230" s="205"/>
    </row>
    <row r="231" spans="1:14">
      <c r="B231" s="160"/>
      <c r="C231" s="153"/>
      <c r="D231" s="161"/>
      <c r="E231" s="162"/>
      <c r="F231" s="162"/>
      <c r="G231" s="162"/>
      <c r="H231" s="162"/>
      <c r="I231" s="205"/>
      <c r="J231" s="205"/>
      <c r="K231" s="205"/>
      <c r="L231" s="205"/>
      <c r="M231" s="205"/>
      <c r="N231" s="205"/>
    </row>
    <row r="232" spans="1:14" ht="12.75" customHeight="1">
      <c r="A232" s="448" t="s">
        <v>98</v>
      </c>
      <c r="B232" s="459" t="s">
        <v>99</v>
      </c>
      <c r="C232" s="232"/>
      <c r="D232" s="459" t="s">
        <v>32</v>
      </c>
      <c r="E232" s="448" t="s">
        <v>303</v>
      </c>
      <c r="F232" s="448" t="s">
        <v>304</v>
      </c>
      <c r="G232" s="463" t="s">
        <v>305</v>
      </c>
      <c r="H232" s="448" t="s">
        <v>306</v>
      </c>
      <c r="I232" s="206"/>
      <c r="J232" s="448" t="s">
        <v>33</v>
      </c>
      <c r="K232" s="448"/>
      <c r="L232" s="448"/>
      <c r="M232" s="448"/>
      <c r="N232" s="448"/>
    </row>
    <row r="233" spans="1:14">
      <c r="A233" s="449"/>
      <c r="B233" s="460"/>
      <c r="C233" s="232"/>
      <c r="D233" s="460"/>
      <c r="E233" s="449"/>
      <c r="F233" s="486"/>
      <c r="G233" s="487"/>
      <c r="H233" s="486"/>
      <c r="I233" s="207"/>
      <c r="J233" s="449"/>
      <c r="K233" s="449"/>
      <c r="L233" s="449"/>
      <c r="M233" s="449"/>
      <c r="N233" s="449"/>
    </row>
    <row r="234" spans="1:14" ht="12.75" customHeight="1">
      <c r="A234" s="203" t="s">
        <v>142</v>
      </c>
      <c r="B234" s="467" t="s">
        <v>712</v>
      </c>
      <c r="C234" s="183"/>
      <c r="D234" s="271" t="s">
        <v>713</v>
      </c>
      <c r="E234" s="328">
        <v>85</v>
      </c>
      <c r="F234" s="328">
        <v>90</v>
      </c>
      <c r="G234" s="328">
        <v>120</v>
      </c>
      <c r="H234" s="328">
        <v>130</v>
      </c>
      <c r="I234" s="204"/>
      <c r="J234" s="450" t="s">
        <v>714</v>
      </c>
      <c r="K234" s="451"/>
      <c r="L234" s="451"/>
      <c r="M234" s="451"/>
      <c r="N234" s="452"/>
    </row>
    <row r="235" spans="1:14">
      <c r="B235" s="468"/>
      <c r="C235" s="153"/>
      <c r="D235" s="271" t="s">
        <v>109</v>
      </c>
      <c r="E235" s="328">
        <v>20</v>
      </c>
      <c r="F235" s="328">
        <v>20</v>
      </c>
      <c r="G235" s="328">
        <v>30</v>
      </c>
      <c r="H235" s="328">
        <v>30</v>
      </c>
      <c r="I235" s="205"/>
      <c r="J235" s="453"/>
      <c r="K235" s="454"/>
      <c r="L235" s="454"/>
      <c r="M235" s="454"/>
      <c r="N235" s="455"/>
    </row>
    <row r="236" spans="1:14">
      <c r="B236" s="468"/>
      <c r="C236" s="153"/>
      <c r="D236" s="271" t="s">
        <v>518</v>
      </c>
      <c r="E236" s="328">
        <v>25</v>
      </c>
      <c r="F236" s="328">
        <v>25</v>
      </c>
      <c r="G236" s="328">
        <v>25</v>
      </c>
      <c r="H236" s="328">
        <v>25</v>
      </c>
      <c r="I236" s="205"/>
      <c r="J236" s="453"/>
      <c r="K236" s="454"/>
      <c r="L236" s="454"/>
      <c r="M236" s="454"/>
      <c r="N236" s="455"/>
    </row>
    <row r="237" spans="1:14">
      <c r="B237" s="468"/>
      <c r="C237" s="153"/>
      <c r="D237" s="291" t="s">
        <v>493</v>
      </c>
      <c r="E237" s="216">
        <v>25</v>
      </c>
      <c r="F237" s="216">
        <v>25</v>
      </c>
      <c r="G237" s="216">
        <v>25</v>
      </c>
      <c r="H237" s="216">
        <v>25</v>
      </c>
      <c r="I237" s="205"/>
      <c r="J237" s="453"/>
      <c r="K237" s="454"/>
      <c r="L237" s="454"/>
      <c r="M237" s="454"/>
      <c r="N237" s="455"/>
    </row>
    <row r="238" spans="1:14">
      <c r="B238" s="468"/>
      <c r="C238" s="153"/>
      <c r="D238" s="291" t="s">
        <v>131</v>
      </c>
      <c r="E238" s="216">
        <v>2</v>
      </c>
      <c r="F238" s="216">
        <v>3</v>
      </c>
      <c r="G238" s="216">
        <v>4</v>
      </c>
      <c r="H238" s="216">
        <v>6</v>
      </c>
      <c r="I238" s="205"/>
      <c r="J238" s="453"/>
      <c r="K238" s="454"/>
      <c r="L238" s="454"/>
      <c r="M238" s="454"/>
      <c r="N238" s="455"/>
    </row>
    <row r="239" spans="1:14">
      <c r="B239" s="468"/>
      <c r="C239" s="153"/>
      <c r="D239" s="111" t="s">
        <v>563</v>
      </c>
      <c r="E239" s="108">
        <v>0.1</v>
      </c>
      <c r="F239" s="108">
        <v>0.1</v>
      </c>
      <c r="G239" s="108">
        <v>0.1</v>
      </c>
      <c r="H239" s="108">
        <v>0.1</v>
      </c>
      <c r="I239" s="205"/>
      <c r="J239" s="453"/>
      <c r="K239" s="454"/>
      <c r="L239" s="454"/>
      <c r="M239" s="454"/>
      <c r="N239" s="455"/>
    </row>
    <row r="240" spans="1:14">
      <c r="B240" s="468"/>
      <c r="C240" s="153"/>
      <c r="D240" s="228" t="s">
        <v>694</v>
      </c>
      <c r="E240" s="216">
        <v>0.1</v>
      </c>
      <c r="F240" s="216">
        <v>0.1</v>
      </c>
      <c r="G240" s="216">
        <v>0.1</v>
      </c>
      <c r="H240" s="216">
        <v>0.1</v>
      </c>
      <c r="I240" s="205"/>
      <c r="J240" s="453"/>
      <c r="K240" s="454"/>
      <c r="L240" s="454"/>
      <c r="M240" s="454"/>
      <c r="N240" s="455"/>
    </row>
    <row r="241" spans="2:14">
      <c r="B241" s="468"/>
      <c r="C241" s="153"/>
      <c r="D241" s="291" t="s">
        <v>36</v>
      </c>
      <c r="E241" s="216">
        <v>1.2</v>
      </c>
      <c r="F241" s="216">
        <v>1.5</v>
      </c>
      <c r="G241" s="216">
        <v>2</v>
      </c>
      <c r="H241" s="216">
        <v>2</v>
      </c>
      <c r="I241" s="205"/>
      <c r="J241" s="453"/>
      <c r="K241" s="454"/>
      <c r="L241" s="454"/>
      <c r="M241" s="454"/>
      <c r="N241" s="455"/>
    </row>
    <row r="242" spans="2:14">
      <c r="B242" s="468"/>
      <c r="C242" s="153"/>
      <c r="D242" s="291" t="s">
        <v>43</v>
      </c>
      <c r="E242" s="216">
        <v>0.1</v>
      </c>
      <c r="F242" s="216">
        <v>0.1</v>
      </c>
      <c r="G242" s="216">
        <v>0.1</v>
      </c>
      <c r="H242" s="216">
        <v>0.1</v>
      </c>
      <c r="I242" s="205"/>
      <c r="J242" s="453"/>
      <c r="K242" s="454"/>
      <c r="L242" s="454"/>
      <c r="M242" s="454"/>
      <c r="N242" s="455"/>
    </row>
    <row r="243" spans="2:14">
      <c r="B243" s="468"/>
      <c r="C243" s="153"/>
      <c r="D243" s="228"/>
      <c r="E243" s="216"/>
      <c r="F243" s="216"/>
      <c r="G243" s="216"/>
      <c r="H243" s="216"/>
      <c r="I243" s="205"/>
      <c r="J243" s="453"/>
      <c r="K243" s="454"/>
      <c r="L243" s="454"/>
      <c r="M243" s="454"/>
      <c r="N243" s="455"/>
    </row>
    <row r="244" spans="2:14">
      <c r="B244" s="468"/>
      <c r="C244" s="153"/>
      <c r="D244" s="228"/>
      <c r="E244" s="216"/>
      <c r="F244" s="216"/>
      <c r="G244" s="216"/>
      <c r="H244" s="216"/>
      <c r="I244" s="205"/>
      <c r="J244" s="453"/>
      <c r="K244" s="454"/>
      <c r="L244" s="454"/>
      <c r="M244" s="454"/>
      <c r="N244" s="455"/>
    </row>
    <row r="245" spans="2:14">
      <c r="B245" s="468"/>
      <c r="C245" s="153"/>
      <c r="D245" s="228"/>
      <c r="E245" s="216"/>
      <c r="F245" s="216"/>
      <c r="G245" s="216"/>
      <c r="H245" s="216"/>
      <c r="I245" s="205"/>
      <c r="J245" s="453"/>
      <c r="K245" s="454"/>
      <c r="L245" s="454"/>
      <c r="M245" s="454"/>
      <c r="N245" s="455"/>
    </row>
    <row r="246" spans="2:14">
      <c r="B246" s="468"/>
      <c r="C246" s="153"/>
      <c r="D246" s="228"/>
      <c r="E246" s="216"/>
      <c r="F246" s="216"/>
      <c r="G246" s="216"/>
      <c r="H246" s="216"/>
      <c r="I246" s="205"/>
      <c r="J246" s="453"/>
      <c r="K246" s="454"/>
      <c r="L246" s="454"/>
      <c r="M246" s="454"/>
      <c r="N246" s="455"/>
    </row>
    <row r="247" spans="2:14">
      <c r="B247" s="468"/>
      <c r="C247" s="153"/>
      <c r="D247" s="228"/>
      <c r="E247" s="216"/>
      <c r="F247" s="216"/>
      <c r="G247" s="216"/>
      <c r="H247" s="216"/>
      <c r="I247" s="205"/>
      <c r="J247" s="453"/>
      <c r="K247" s="454"/>
      <c r="L247" s="454"/>
      <c r="M247" s="454"/>
      <c r="N247" s="455"/>
    </row>
    <row r="248" spans="2:14">
      <c r="B248" s="468"/>
      <c r="C248" s="153"/>
      <c r="D248" s="228"/>
      <c r="E248" s="216"/>
      <c r="F248" s="216"/>
      <c r="G248" s="216"/>
      <c r="H248" s="216"/>
      <c r="I248" s="205"/>
      <c r="J248" s="453"/>
      <c r="K248" s="454"/>
      <c r="L248" s="454"/>
      <c r="M248" s="454"/>
      <c r="N248" s="455"/>
    </row>
    <row r="249" spans="2:14">
      <c r="B249" s="468"/>
      <c r="C249" s="153"/>
      <c r="D249" s="228"/>
      <c r="E249" s="216"/>
      <c r="F249" s="216"/>
      <c r="G249" s="216"/>
      <c r="H249" s="216"/>
      <c r="I249" s="205"/>
      <c r="J249" s="453"/>
      <c r="K249" s="454"/>
      <c r="L249" s="454"/>
      <c r="M249" s="454"/>
      <c r="N249" s="455"/>
    </row>
    <row r="250" spans="2:14">
      <c r="B250" s="468"/>
      <c r="C250" s="153"/>
      <c r="D250" s="228"/>
      <c r="E250" s="216"/>
      <c r="F250" s="216"/>
      <c r="G250" s="216"/>
      <c r="H250" s="216"/>
      <c r="I250" s="205"/>
      <c r="J250" s="453"/>
      <c r="K250" s="454"/>
      <c r="L250" s="454"/>
      <c r="M250" s="454"/>
      <c r="N250" s="455"/>
    </row>
    <row r="251" spans="2:14">
      <c r="B251" s="468"/>
      <c r="C251" s="153"/>
      <c r="D251" s="228"/>
      <c r="E251" s="216"/>
      <c r="F251" s="216"/>
      <c r="G251" s="216"/>
      <c r="H251" s="216"/>
      <c r="I251" s="205"/>
      <c r="J251" s="453"/>
      <c r="K251" s="454"/>
      <c r="L251" s="454"/>
      <c r="M251" s="454"/>
      <c r="N251" s="455"/>
    </row>
    <row r="252" spans="2:14">
      <c r="B252" s="468"/>
      <c r="C252" s="153"/>
      <c r="D252" s="228"/>
      <c r="E252" s="216"/>
      <c r="F252" s="216"/>
      <c r="G252" s="216"/>
      <c r="H252" s="216"/>
      <c r="I252" s="205"/>
      <c r="J252" s="453"/>
      <c r="K252" s="454"/>
      <c r="L252" s="454"/>
      <c r="M252" s="454"/>
      <c r="N252" s="455"/>
    </row>
    <row r="253" spans="2:14">
      <c r="B253" s="468"/>
      <c r="C253" s="153"/>
      <c r="D253" s="228"/>
      <c r="E253" s="216"/>
      <c r="F253" s="216"/>
      <c r="G253" s="216"/>
      <c r="H253" s="216"/>
      <c r="I253" s="205"/>
      <c r="J253" s="453"/>
      <c r="K253" s="454"/>
      <c r="L253" s="454"/>
      <c r="M253" s="454"/>
      <c r="N253" s="455"/>
    </row>
    <row r="254" spans="2:14">
      <c r="B254" s="469"/>
      <c r="C254" s="153"/>
      <c r="D254" s="217"/>
      <c r="E254" s="184"/>
      <c r="F254" s="185"/>
      <c r="G254" s="185"/>
      <c r="H254" s="185"/>
      <c r="I254" s="205"/>
      <c r="J254" s="456"/>
      <c r="K254" s="457"/>
      <c r="L254" s="457"/>
      <c r="M254" s="457"/>
      <c r="N254" s="458"/>
    </row>
    <row r="255" spans="2:14">
      <c r="B255" s="160"/>
      <c r="C255" s="153"/>
      <c r="D255" s="161"/>
      <c r="E255" s="162"/>
      <c r="F255" s="162"/>
      <c r="G255" s="162"/>
      <c r="H255" s="162"/>
      <c r="I255" s="205"/>
      <c r="J255" s="205"/>
      <c r="K255" s="205"/>
      <c r="L255" s="205"/>
      <c r="M255" s="205"/>
      <c r="N255" s="205"/>
    </row>
    <row r="256" spans="2:14">
      <c r="B256" s="160"/>
      <c r="C256" s="153"/>
      <c r="D256" s="161"/>
      <c r="E256" s="162"/>
      <c r="F256" s="162"/>
      <c r="G256" s="162"/>
      <c r="H256" s="162"/>
      <c r="I256" s="205"/>
      <c r="J256" s="205"/>
      <c r="K256" s="205"/>
      <c r="L256" s="205"/>
      <c r="M256" s="205"/>
      <c r="N256" s="205"/>
    </row>
    <row r="257" spans="1:14" ht="12.75" customHeight="1">
      <c r="A257" s="448" t="s">
        <v>98</v>
      </c>
      <c r="B257" s="459" t="s">
        <v>99</v>
      </c>
      <c r="C257" s="232"/>
      <c r="D257" s="459" t="s">
        <v>32</v>
      </c>
      <c r="E257" s="448" t="s">
        <v>303</v>
      </c>
      <c r="F257" s="448" t="s">
        <v>304</v>
      </c>
      <c r="G257" s="463" t="s">
        <v>305</v>
      </c>
      <c r="H257" s="448" t="s">
        <v>306</v>
      </c>
      <c r="I257" s="206"/>
      <c r="J257" s="448" t="s">
        <v>33</v>
      </c>
      <c r="K257" s="448"/>
      <c r="L257" s="448"/>
      <c r="M257" s="448"/>
      <c r="N257" s="448"/>
    </row>
    <row r="258" spans="1:14">
      <c r="A258" s="449"/>
      <c r="B258" s="460"/>
      <c r="C258" s="232"/>
      <c r="D258" s="460"/>
      <c r="E258" s="449"/>
      <c r="F258" s="486"/>
      <c r="G258" s="487"/>
      <c r="H258" s="486"/>
      <c r="I258" s="207"/>
      <c r="J258" s="449"/>
      <c r="K258" s="449"/>
      <c r="L258" s="449"/>
      <c r="M258" s="449"/>
      <c r="N258" s="449"/>
    </row>
    <row r="259" spans="1:14" ht="12.75" customHeight="1">
      <c r="A259" s="203" t="s">
        <v>143</v>
      </c>
      <c r="B259" s="467" t="s">
        <v>715</v>
      </c>
      <c r="C259" s="183"/>
      <c r="D259" s="271" t="s">
        <v>716</v>
      </c>
      <c r="E259" s="245">
        <v>65</v>
      </c>
      <c r="F259" s="245">
        <v>65</v>
      </c>
      <c r="G259" s="245">
        <v>80</v>
      </c>
      <c r="H259" s="245">
        <v>85</v>
      </c>
      <c r="I259" s="204"/>
      <c r="J259" s="450" t="s">
        <v>718</v>
      </c>
      <c r="K259" s="451"/>
      <c r="L259" s="451"/>
      <c r="M259" s="451"/>
      <c r="N259" s="452"/>
    </row>
    <row r="260" spans="1:14">
      <c r="B260" s="468"/>
      <c r="C260" s="153"/>
      <c r="D260" s="271" t="s">
        <v>329</v>
      </c>
      <c r="E260" s="245">
        <v>50</v>
      </c>
      <c r="F260" s="245">
        <v>55</v>
      </c>
      <c r="G260" s="245">
        <v>65</v>
      </c>
      <c r="H260" s="245">
        <v>75</v>
      </c>
      <c r="I260" s="205"/>
      <c r="J260" s="453"/>
      <c r="K260" s="454"/>
      <c r="L260" s="454"/>
      <c r="M260" s="454"/>
      <c r="N260" s="455"/>
    </row>
    <row r="261" spans="1:14">
      <c r="B261" s="468"/>
      <c r="C261" s="153"/>
      <c r="D261" s="278" t="s">
        <v>717</v>
      </c>
      <c r="E261" s="216">
        <v>30</v>
      </c>
      <c r="F261" s="216">
        <v>40</v>
      </c>
      <c r="G261" s="216">
        <v>50</v>
      </c>
      <c r="H261" s="216">
        <v>60</v>
      </c>
      <c r="I261" s="205"/>
      <c r="J261" s="453"/>
      <c r="K261" s="454"/>
      <c r="L261" s="454"/>
      <c r="M261" s="454"/>
      <c r="N261" s="455"/>
    </row>
    <row r="262" spans="1:14">
      <c r="B262" s="468"/>
      <c r="C262" s="153"/>
      <c r="D262" s="278" t="s">
        <v>493</v>
      </c>
      <c r="E262" s="216">
        <v>25</v>
      </c>
      <c r="F262" s="216">
        <v>25</v>
      </c>
      <c r="G262" s="216">
        <v>25</v>
      </c>
      <c r="H262" s="216">
        <v>25</v>
      </c>
      <c r="I262" s="205"/>
      <c r="J262" s="453"/>
      <c r="K262" s="454"/>
      <c r="L262" s="454"/>
      <c r="M262" s="454"/>
      <c r="N262" s="455"/>
    </row>
    <row r="263" spans="1:14">
      <c r="B263" s="468"/>
      <c r="C263" s="153"/>
      <c r="D263" s="278" t="s">
        <v>311</v>
      </c>
      <c r="E263" s="216">
        <v>3</v>
      </c>
      <c r="F263" s="216">
        <v>5</v>
      </c>
      <c r="G263" s="216">
        <v>7</v>
      </c>
      <c r="H263" s="216">
        <v>9</v>
      </c>
      <c r="I263" s="205"/>
      <c r="J263" s="453"/>
      <c r="K263" s="454"/>
      <c r="L263" s="454"/>
      <c r="M263" s="454"/>
      <c r="N263" s="455"/>
    </row>
    <row r="264" spans="1:14">
      <c r="B264" s="468"/>
      <c r="C264" s="153"/>
      <c r="D264" s="278" t="s">
        <v>560</v>
      </c>
      <c r="E264" s="216">
        <v>0.2</v>
      </c>
      <c r="F264" s="216">
        <v>0.2</v>
      </c>
      <c r="G264" s="216">
        <v>0.2</v>
      </c>
      <c r="H264" s="216">
        <v>0.2</v>
      </c>
      <c r="I264" s="205"/>
      <c r="J264" s="453"/>
      <c r="K264" s="454"/>
      <c r="L264" s="454"/>
      <c r="M264" s="454"/>
      <c r="N264" s="455"/>
    </row>
    <row r="265" spans="1:14">
      <c r="B265" s="468"/>
      <c r="C265" s="153"/>
      <c r="D265" s="291" t="s">
        <v>46</v>
      </c>
      <c r="E265" s="216">
        <v>0.1</v>
      </c>
      <c r="F265" s="216">
        <v>0.1</v>
      </c>
      <c r="G265" s="216">
        <v>0.1</v>
      </c>
      <c r="H265" s="216">
        <v>0.1</v>
      </c>
      <c r="I265" s="205"/>
      <c r="J265" s="453"/>
      <c r="K265" s="454"/>
      <c r="L265" s="454"/>
      <c r="M265" s="454"/>
      <c r="N265" s="455"/>
    </row>
    <row r="266" spans="1:14">
      <c r="B266" s="468"/>
      <c r="C266" s="153"/>
      <c r="D266" s="291" t="s">
        <v>36</v>
      </c>
      <c r="E266" s="216">
        <v>1.2</v>
      </c>
      <c r="F266" s="216">
        <v>1.5</v>
      </c>
      <c r="G266" s="216">
        <v>2</v>
      </c>
      <c r="H266" s="216">
        <v>2</v>
      </c>
      <c r="I266" s="205"/>
      <c r="J266" s="453"/>
      <c r="K266" s="454"/>
      <c r="L266" s="454"/>
      <c r="M266" s="454"/>
      <c r="N266" s="455"/>
    </row>
    <row r="267" spans="1:14">
      <c r="B267" s="468"/>
      <c r="C267" s="153"/>
      <c r="D267" s="291" t="s">
        <v>54</v>
      </c>
      <c r="E267" s="216">
        <v>0</v>
      </c>
      <c r="F267" s="216">
        <v>10</v>
      </c>
      <c r="G267" s="216">
        <v>10</v>
      </c>
      <c r="H267" s="216">
        <v>10</v>
      </c>
      <c r="I267" s="205"/>
      <c r="J267" s="453"/>
      <c r="K267" s="454"/>
      <c r="L267" s="454"/>
      <c r="M267" s="454"/>
      <c r="N267" s="455"/>
    </row>
    <row r="268" spans="1:14">
      <c r="B268" s="468"/>
      <c r="C268" s="153"/>
      <c r="D268" s="291" t="s">
        <v>43</v>
      </c>
      <c r="E268" s="216">
        <v>0.1</v>
      </c>
      <c r="F268" s="216">
        <v>0.1</v>
      </c>
      <c r="G268" s="216">
        <v>0.1</v>
      </c>
      <c r="H268" s="216">
        <v>0.1</v>
      </c>
      <c r="I268" s="205"/>
      <c r="J268" s="453"/>
      <c r="K268" s="454"/>
      <c r="L268" s="454"/>
      <c r="M268" s="454"/>
      <c r="N268" s="455"/>
    </row>
    <row r="269" spans="1:14">
      <c r="B269" s="468"/>
      <c r="C269" s="153"/>
      <c r="D269" s="278"/>
      <c r="E269" s="216"/>
      <c r="F269" s="216"/>
      <c r="G269" s="216"/>
      <c r="H269" s="216"/>
      <c r="I269" s="205"/>
      <c r="J269" s="453"/>
      <c r="K269" s="454"/>
      <c r="L269" s="454"/>
      <c r="M269" s="454"/>
      <c r="N269" s="455"/>
    </row>
    <row r="270" spans="1:14">
      <c r="B270" s="468"/>
      <c r="C270" s="153"/>
      <c r="D270" s="291"/>
      <c r="E270" s="216"/>
      <c r="F270" s="216"/>
      <c r="G270" s="216"/>
      <c r="H270" s="216"/>
      <c r="I270" s="205"/>
      <c r="J270" s="453"/>
      <c r="K270" s="454"/>
      <c r="L270" s="454"/>
      <c r="M270" s="454"/>
      <c r="N270" s="455"/>
    </row>
    <row r="271" spans="1:14">
      <c r="B271" s="468"/>
      <c r="C271" s="153"/>
      <c r="D271" s="278"/>
      <c r="E271" s="216"/>
      <c r="F271" s="216"/>
      <c r="G271" s="216"/>
      <c r="H271" s="216"/>
      <c r="I271" s="205"/>
      <c r="J271" s="453"/>
      <c r="K271" s="454"/>
      <c r="L271" s="454"/>
      <c r="M271" s="454"/>
      <c r="N271" s="455"/>
    </row>
    <row r="272" spans="1:14">
      <c r="B272" s="468"/>
      <c r="C272" s="153"/>
      <c r="D272" s="278"/>
      <c r="E272" s="216"/>
      <c r="F272" s="216"/>
      <c r="G272" s="216"/>
      <c r="H272" s="216"/>
      <c r="I272" s="205"/>
      <c r="J272" s="453"/>
      <c r="K272" s="454"/>
      <c r="L272" s="454"/>
      <c r="M272" s="454"/>
      <c r="N272" s="455"/>
    </row>
    <row r="273" spans="1:14">
      <c r="B273" s="468"/>
      <c r="C273" s="153"/>
      <c r="D273" s="278"/>
      <c r="E273" s="216"/>
      <c r="F273" s="216"/>
      <c r="G273" s="216"/>
      <c r="H273" s="216"/>
      <c r="I273" s="205"/>
      <c r="J273" s="453"/>
      <c r="K273" s="454"/>
      <c r="L273" s="454"/>
      <c r="M273" s="454"/>
      <c r="N273" s="455"/>
    </row>
    <row r="274" spans="1:14">
      <c r="B274" s="468"/>
      <c r="C274" s="153"/>
      <c r="D274" s="278"/>
      <c r="E274" s="216"/>
      <c r="F274" s="216"/>
      <c r="G274" s="216"/>
      <c r="H274" s="216"/>
      <c r="I274" s="205"/>
      <c r="J274" s="453"/>
      <c r="K274" s="454"/>
      <c r="L274" s="454"/>
      <c r="M274" s="454"/>
      <c r="N274" s="455"/>
    </row>
    <row r="275" spans="1:14">
      <c r="B275" s="468"/>
      <c r="C275" s="153"/>
      <c r="D275" s="228"/>
      <c r="E275" s="216"/>
      <c r="F275" s="216"/>
      <c r="G275" s="216"/>
      <c r="H275" s="216"/>
      <c r="I275" s="205"/>
      <c r="J275" s="453"/>
      <c r="K275" s="454"/>
      <c r="L275" s="454"/>
      <c r="M275" s="454"/>
      <c r="N275" s="455"/>
    </row>
    <row r="276" spans="1:14">
      <c r="B276" s="468"/>
      <c r="C276" s="153"/>
      <c r="D276" s="228"/>
      <c r="E276" s="216"/>
      <c r="F276" s="216"/>
      <c r="G276" s="216"/>
      <c r="H276" s="216"/>
      <c r="I276" s="205"/>
      <c r="J276" s="453"/>
      <c r="K276" s="454"/>
      <c r="L276" s="454"/>
      <c r="M276" s="454"/>
      <c r="N276" s="455"/>
    </row>
    <row r="277" spans="1:14">
      <c r="B277" s="468"/>
      <c r="C277" s="153"/>
      <c r="D277" s="228"/>
      <c r="E277" s="216"/>
      <c r="F277" s="216"/>
      <c r="G277" s="216"/>
      <c r="H277" s="216"/>
      <c r="I277" s="205"/>
      <c r="J277" s="453"/>
      <c r="K277" s="454"/>
      <c r="L277" s="454"/>
      <c r="M277" s="454"/>
      <c r="N277" s="455"/>
    </row>
    <row r="278" spans="1:14">
      <c r="B278" s="468"/>
      <c r="C278" s="153"/>
      <c r="D278" s="228"/>
      <c r="E278" s="216"/>
      <c r="F278" s="216"/>
      <c r="G278" s="216"/>
      <c r="H278" s="216"/>
      <c r="I278" s="205"/>
      <c r="J278" s="453"/>
      <c r="K278" s="454"/>
      <c r="L278" s="454"/>
      <c r="M278" s="454"/>
      <c r="N278" s="455"/>
    </row>
    <row r="279" spans="1:14">
      <c r="B279" s="469"/>
      <c r="C279" s="153"/>
      <c r="D279" s="217"/>
      <c r="E279" s="184"/>
      <c r="F279" s="185"/>
      <c r="G279" s="185"/>
      <c r="H279" s="185"/>
      <c r="I279" s="205"/>
      <c r="J279" s="456"/>
      <c r="K279" s="457"/>
      <c r="L279" s="457"/>
      <c r="M279" s="457"/>
      <c r="N279" s="458"/>
    </row>
    <row r="280" spans="1:14">
      <c r="B280" s="160"/>
      <c r="C280" s="153"/>
      <c r="D280" s="161"/>
      <c r="E280" s="162"/>
      <c r="F280" s="162"/>
      <c r="G280" s="162"/>
      <c r="H280" s="162"/>
      <c r="I280" s="205"/>
      <c r="J280" s="205"/>
      <c r="K280" s="205"/>
      <c r="L280" s="205"/>
      <c r="M280" s="205"/>
      <c r="N280" s="205"/>
    </row>
    <row r="281" spans="1:14">
      <c r="B281" s="160"/>
      <c r="C281" s="153"/>
      <c r="D281" s="161"/>
      <c r="E281" s="162"/>
      <c r="F281" s="162"/>
      <c r="G281" s="162"/>
      <c r="H281" s="162"/>
      <c r="I281" s="205"/>
      <c r="J281" s="205"/>
      <c r="K281" s="205"/>
      <c r="L281" s="205"/>
      <c r="M281" s="205"/>
      <c r="N281" s="205"/>
    </row>
    <row r="282" spans="1:14" ht="12.75" customHeight="1">
      <c r="A282" s="448" t="s">
        <v>98</v>
      </c>
      <c r="B282" s="459" t="s">
        <v>99</v>
      </c>
      <c r="C282" s="232"/>
      <c r="D282" s="459" t="s">
        <v>32</v>
      </c>
      <c r="E282" s="448" t="s">
        <v>303</v>
      </c>
      <c r="F282" s="448" t="s">
        <v>304</v>
      </c>
      <c r="G282" s="463" t="s">
        <v>305</v>
      </c>
      <c r="H282" s="448" t="s">
        <v>306</v>
      </c>
      <c r="I282" s="206"/>
      <c r="J282" s="448" t="s">
        <v>33</v>
      </c>
      <c r="K282" s="448"/>
      <c r="L282" s="448"/>
      <c r="M282" s="448"/>
      <c r="N282" s="448"/>
    </row>
    <row r="283" spans="1:14">
      <c r="A283" s="449"/>
      <c r="B283" s="460"/>
      <c r="C283" s="232"/>
      <c r="D283" s="460"/>
      <c r="E283" s="449"/>
      <c r="F283" s="486"/>
      <c r="G283" s="487"/>
      <c r="H283" s="486"/>
      <c r="I283" s="207"/>
      <c r="J283" s="449"/>
      <c r="K283" s="449"/>
      <c r="L283" s="449"/>
      <c r="M283" s="449"/>
      <c r="N283" s="449"/>
    </row>
    <row r="284" spans="1:14" ht="12.75" customHeight="1">
      <c r="A284" s="203" t="s">
        <v>144</v>
      </c>
      <c r="B284" s="467" t="s">
        <v>719</v>
      </c>
      <c r="C284" s="183"/>
      <c r="D284" s="228" t="s">
        <v>720</v>
      </c>
      <c r="E284" s="216">
        <v>85</v>
      </c>
      <c r="F284" s="216">
        <v>90</v>
      </c>
      <c r="G284" s="216">
        <v>120</v>
      </c>
      <c r="H284" s="216">
        <v>130</v>
      </c>
      <c r="I284" s="204"/>
      <c r="J284" s="450" t="s">
        <v>968</v>
      </c>
      <c r="K284" s="451"/>
      <c r="L284" s="451"/>
      <c r="M284" s="451"/>
      <c r="N284" s="452"/>
    </row>
    <row r="285" spans="1:14">
      <c r="B285" s="468"/>
      <c r="C285" s="153"/>
      <c r="D285" s="244" t="s">
        <v>493</v>
      </c>
      <c r="E285" s="245">
        <v>25</v>
      </c>
      <c r="F285" s="245">
        <v>25</v>
      </c>
      <c r="G285" s="245">
        <v>25</v>
      </c>
      <c r="H285" s="245">
        <v>25</v>
      </c>
      <c r="I285" s="205"/>
      <c r="J285" s="453"/>
      <c r="K285" s="454"/>
      <c r="L285" s="454"/>
      <c r="M285" s="454"/>
      <c r="N285" s="455"/>
    </row>
    <row r="286" spans="1:14">
      <c r="B286" s="468"/>
      <c r="C286" s="153"/>
      <c r="D286" s="291" t="s">
        <v>131</v>
      </c>
      <c r="E286" s="216">
        <v>2</v>
      </c>
      <c r="F286" s="216">
        <v>3</v>
      </c>
      <c r="G286" s="216">
        <v>4</v>
      </c>
      <c r="H286" s="216">
        <v>6</v>
      </c>
      <c r="I286" s="205"/>
      <c r="J286" s="453"/>
      <c r="K286" s="454"/>
      <c r="L286" s="454"/>
      <c r="M286" s="454"/>
      <c r="N286" s="455"/>
    </row>
    <row r="287" spans="1:14">
      <c r="B287" s="468"/>
      <c r="C287" s="153"/>
      <c r="D287" s="111" t="s">
        <v>563</v>
      </c>
      <c r="E287" s="108">
        <v>0.1</v>
      </c>
      <c r="F287" s="108">
        <v>0.1</v>
      </c>
      <c r="G287" s="108">
        <v>0.1</v>
      </c>
      <c r="H287" s="108">
        <v>0.1</v>
      </c>
      <c r="I287" s="205"/>
      <c r="J287" s="453"/>
      <c r="K287" s="454"/>
      <c r="L287" s="454"/>
      <c r="M287" s="454"/>
      <c r="N287" s="455"/>
    </row>
    <row r="288" spans="1:14">
      <c r="B288" s="468"/>
      <c r="C288" s="153"/>
      <c r="D288" s="291" t="s">
        <v>124</v>
      </c>
      <c r="E288" s="216">
        <v>0.1</v>
      </c>
      <c r="F288" s="216">
        <v>0.1</v>
      </c>
      <c r="G288" s="216">
        <v>0.1</v>
      </c>
      <c r="H288" s="216">
        <v>0.1</v>
      </c>
      <c r="I288" s="205"/>
      <c r="J288" s="453"/>
      <c r="K288" s="454"/>
      <c r="L288" s="454"/>
      <c r="M288" s="454"/>
      <c r="N288" s="455"/>
    </row>
    <row r="289" spans="2:14">
      <c r="B289" s="468"/>
      <c r="C289" s="153"/>
      <c r="D289" s="291" t="s">
        <v>46</v>
      </c>
      <c r="E289" s="216">
        <v>0.1</v>
      </c>
      <c r="F289" s="216">
        <v>0.1</v>
      </c>
      <c r="G289" s="216">
        <v>0.1</v>
      </c>
      <c r="H289" s="216">
        <v>0.1</v>
      </c>
      <c r="I289" s="205"/>
      <c r="J289" s="453"/>
      <c r="K289" s="454"/>
      <c r="L289" s="454"/>
      <c r="M289" s="454"/>
      <c r="N289" s="455"/>
    </row>
    <row r="290" spans="2:14">
      <c r="B290" s="468"/>
      <c r="C290" s="153"/>
      <c r="D290" s="291" t="s">
        <v>36</v>
      </c>
      <c r="E290" s="216">
        <v>1.2</v>
      </c>
      <c r="F290" s="216">
        <v>1.5</v>
      </c>
      <c r="G290" s="216">
        <v>2</v>
      </c>
      <c r="H290" s="216">
        <v>2</v>
      </c>
      <c r="I290" s="205"/>
      <c r="J290" s="453"/>
      <c r="K290" s="454"/>
      <c r="L290" s="454"/>
      <c r="M290" s="454"/>
      <c r="N290" s="455"/>
    </row>
    <row r="291" spans="2:14">
      <c r="B291" s="468"/>
      <c r="C291" s="153"/>
      <c r="D291" s="291" t="s">
        <v>43</v>
      </c>
      <c r="E291" s="216" t="s">
        <v>41</v>
      </c>
      <c r="F291" s="216" t="s">
        <v>41</v>
      </c>
      <c r="G291" s="216" t="s">
        <v>41</v>
      </c>
      <c r="H291" s="216" t="s">
        <v>41</v>
      </c>
      <c r="I291" s="205"/>
      <c r="J291" s="453"/>
      <c r="K291" s="454"/>
      <c r="L291" s="454"/>
      <c r="M291" s="454"/>
      <c r="N291" s="455"/>
    </row>
    <row r="292" spans="2:14">
      <c r="B292" s="468"/>
      <c r="C292" s="153"/>
      <c r="D292" s="291"/>
      <c r="E292" s="216"/>
      <c r="F292" s="216"/>
      <c r="G292" s="216"/>
      <c r="H292" s="216"/>
      <c r="I292" s="205"/>
      <c r="J292" s="453"/>
      <c r="K292" s="454"/>
      <c r="L292" s="454"/>
      <c r="M292" s="454"/>
      <c r="N292" s="455"/>
    </row>
    <row r="293" spans="2:14">
      <c r="B293" s="468"/>
      <c r="C293" s="153"/>
      <c r="D293" s="228"/>
      <c r="E293" s="216"/>
      <c r="F293" s="216"/>
      <c r="G293" s="216"/>
      <c r="H293" s="216"/>
      <c r="I293" s="205"/>
      <c r="J293" s="453"/>
      <c r="K293" s="454"/>
      <c r="L293" s="454"/>
      <c r="M293" s="454"/>
      <c r="N293" s="455"/>
    </row>
    <row r="294" spans="2:14">
      <c r="B294" s="468"/>
      <c r="C294" s="153"/>
      <c r="D294" s="228"/>
      <c r="E294" s="216"/>
      <c r="F294" s="216"/>
      <c r="G294" s="216"/>
      <c r="H294" s="216"/>
      <c r="I294" s="205"/>
      <c r="J294" s="453"/>
      <c r="K294" s="454"/>
      <c r="L294" s="454"/>
      <c r="M294" s="454"/>
      <c r="N294" s="455"/>
    </row>
    <row r="295" spans="2:14">
      <c r="B295" s="468"/>
      <c r="C295" s="153"/>
      <c r="D295" s="228"/>
      <c r="E295" s="216"/>
      <c r="F295" s="216"/>
      <c r="G295" s="216"/>
      <c r="H295" s="216"/>
      <c r="I295" s="205"/>
      <c r="J295" s="453"/>
      <c r="K295" s="454"/>
      <c r="L295" s="454"/>
      <c r="M295" s="454"/>
      <c r="N295" s="455"/>
    </row>
    <row r="296" spans="2:14">
      <c r="B296" s="468"/>
      <c r="C296" s="153"/>
      <c r="D296" s="228"/>
      <c r="E296" s="216"/>
      <c r="F296" s="216"/>
      <c r="G296" s="216"/>
      <c r="H296" s="216"/>
      <c r="I296" s="205"/>
      <c r="J296" s="453"/>
      <c r="K296" s="454"/>
      <c r="L296" s="454"/>
      <c r="M296" s="454"/>
      <c r="N296" s="455"/>
    </row>
    <row r="297" spans="2:14">
      <c r="B297" s="468"/>
      <c r="C297" s="153"/>
      <c r="D297" s="228"/>
      <c r="E297" s="216"/>
      <c r="F297" s="216"/>
      <c r="G297" s="216"/>
      <c r="H297" s="216"/>
      <c r="I297" s="205"/>
      <c r="J297" s="453"/>
      <c r="K297" s="454"/>
      <c r="L297" s="454"/>
      <c r="M297" s="454"/>
      <c r="N297" s="455"/>
    </row>
    <row r="298" spans="2:14">
      <c r="B298" s="468"/>
      <c r="C298" s="153"/>
      <c r="D298" s="228"/>
      <c r="E298" s="216"/>
      <c r="F298" s="216"/>
      <c r="G298" s="216"/>
      <c r="H298" s="216"/>
      <c r="I298" s="205"/>
      <c r="J298" s="453"/>
      <c r="K298" s="454"/>
      <c r="L298" s="454"/>
      <c r="M298" s="454"/>
      <c r="N298" s="455"/>
    </row>
    <row r="299" spans="2:14">
      <c r="B299" s="468"/>
      <c r="C299" s="153"/>
      <c r="D299" s="228"/>
      <c r="E299" s="216"/>
      <c r="F299" s="216"/>
      <c r="G299" s="216"/>
      <c r="H299" s="216"/>
      <c r="I299" s="205"/>
      <c r="J299" s="453"/>
      <c r="K299" s="454"/>
      <c r="L299" s="454"/>
      <c r="M299" s="454"/>
      <c r="N299" s="455"/>
    </row>
    <row r="300" spans="2:14">
      <c r="B300" s="468"/>
      <c r="C300" s="153"/>
      <c r="D300" s="228"/>
      <c r="E300" s="216"/>
      <c r="F300" s="216"/>
      <c r="G300" s="216"/>
      <c r="H300" s="216"/>
      <c r="I300" s="205"/>
      <c r="J300" s="453"/>
      <c r="K300" s="454"/>
      <c r="L300" s="454"/>
      <c r="M300" s="454"/>
      <c r="N300" s="455"/>
    </row>
    <row r="301" spans="2:14">
      <c r="B301" s="468"/>
      <c r="C301" s="153"/>
      <c r="D301" s="228"/>
      <c r="E301" s="216"/>
      <c r="F301" s="216"/>
      <c r="G301" s="216"/>
      <c r="H301" s="216"/>
      <c r="I301" s="205"/>
      <c r="J301" s="453"/>
      <c r="K301" s="454"/>
      <c r="L301" s="454"/>
      <c r="M301" s="454"/>
      <c r="N301" s="455"/>
    </row>
    <row r="302" spans="2:14">
      <c r="B302" s="468"/>
      <c r="C302" s="153"/>
      <c r="D302" s="228"/>
      <c r="E302" s="216"/>
      <c r="F302" s="216"/>
      <c r="G302" s="216"/>
      <c r="H302" s="216"/>
      <c r="I302" s="205"/>
      <c r="J302" s="453"/>
      <c r="K302" s="454"/>
      <c r="L302" s="454"/>
      <c r="M302" s="454"/>
      <c r="N302" s="455"/>
    </row>
    <row r="303" spans="2:14">
      <c r="B303" s="468"/>
      <c r="C303" s="153"/>
      <c r="D303" s="228"/>
      <c r="E303" s="216"/>
      <c r="F303" s="216"/>
      <c r="G303" s="216"/>
      <c r="H303" s="216"/>
      <c r="I303" s="205"/>
      <c r="J303" s="453"/>
      <c r="K303" s="454"/>
      <c r="L303" s="454"/>
      <c r="M303" s="454"/>
      <c r="N303" s="455"/>
    </row>
    <row r="304" spans="2:14">
      <c r="B304" s="469"/>
      <c r="C304" s="153"/>
      <c r="D304" s="217"/>
      <c r="E304" s="184"/>
      <c r="F304" s="185"/>
      <c r="G304" s="185"/>
      <c r="H304" s="185"/>
      <c r="I304" s="205"/>
      <c r="J304" s="456"/>
      <c r="K304" s="457"/>
      <c r="L304" s="457"/>
      <c r="M304" s="457"/>
      <c r="N304" s="458"/>
    </row>
    <row r="305" spans="1:14">
      <c r="B305" s="160"/>
      <c r="C305" s="153"/>
      <c r="D305" s="161"/>
      <c r="E305" s="162"/>
      <c r="F305" s="162"/>
      <c r="G305" s="162"/>
      <c r="H305" s="162"/>
      <c r="I305" s="205"/>
      <c r="J305" s="205"/>
      <c r="K305" s="205"/>
      <c r="L305" s="205"/>
      <c r="M305" s="205"/>
      <c r="N305" s="205"/>
    </row>
    <row r="306" spans="1:14">
      <c r="B306" s="160"/>
      <c r="C306" s="153"/>
      <c r="D306" s="161"/>
      <c r="E306" s="162"/>
      <c r="F306" s="162"/>
      <c r="G306" s="162"/>
      <c r="H306" s="162"/>
      <c r="I306" s="205"/>
      <c r="J306" s="205"/>
      <c r="K306" s="205"/>
      <c r="L306" s="205"/>
      <c r="M306" s="205"/>
      <c r="N306" s="205"/>
    </row>
    <row r="307" spans="1:14" ht="12.75" customHeight="1">
      <c r="A307" s="448" t="s">
        <v>98</v>
      </c>
      <c r="B307" s="459" t="s">
        <v>99</v>
      </c>
      <c r="C307" s="232"/>
      <c r="D307" s="459" t="s">
        <v>32</v>
      </c>
      <c r="E307" s="448" t="s">
        <v>303</v>
      </c>
      <c r="F307" s="448" t="s">
        <v>304</v>
      </c>
      <c r="G307" s="463" t="s">
        <v>305</v>
      </c>
      <c r="H307" s="448" t="s">
        <v>306</v>
      </c>
      <c r="I307" s="206"/>
      <c r="J307" s="448" t="s">
        <v>33</v>
      </c>
      <c r="K307" s="448"/>
      <c r="L307" s="448"/>
      <c r="M307" s="448"/>
      <c r="N307" s="448"/>
    </row>
    <row r="308" spans="1:14">
      <c r="A308" s="449"/>
      <c r="B308" s="460"/>
      <c r="C308" s="232"/>
      <c r="D308" s="460"/>
      <c r="E308" s="449"/>
      <c r="F308" s="486"/>
      <c r="G308" s="487"/>
      <c r="H308" s="486"/>
      <c r="I308" s="207"/>
      <c r="J308" s="449"/>
      <c r="K308" s="449"/>
      <c r="L308" s="449"/>
      <c r="M308" s="449"/>
      <c r="N308" s="449"/>
    </row>
    <row r="309" spans="1:14" ht="38.25">
      <c r="A309" s="203" t="s">
        <v>145</v>
      </c>
      <c r="B309" s="467" t="s">
        <v>721</v>
      </c>
      <c r="C309" s="183"/>
      <c r="D309" s="330" t="s">
        <v>696</v>
      </c>
      <c r="E309" s="373" t="s">
        <v>697</v>
      </c>
      <c r="F309" s="373" t="s">
        <v>698</v>
      </c>
      <c r="G309" s="373" t="s">
        <v>699</v>
      </c>
      <c r="H309" s="373" t="s">
        <v>700</v>
      </c>
      <c r="I309" s="204"/>
      <c r="J309" s="450" t="s">
        <v>722</v>
      </c>
      <c r="K309" s="451"/>
      <c r="L309" s="451"/>
      <c r="M309" s="451"/>
      <c r="N309" s="452"/>
    </row>
    <row r="310" spans="1:14">
      <c r="B310" s="468"/>
      <c r="C310" s="153"/>
      <c r="D310" s="271" t="s">
        <v>127</v>
      </c>
      <c r="E310" s="328">
        <v>10</v>
      </c>
      <c r="F310" s="328">
        <v>15</v>
      </c>
      <c r="G310" s="328">
        <v>20</v>
      </c>
      <c r="H310" s="328">
        <v>25</v>
      </c>
      <c r="I310" s="205"/>
      <c r="J310" s="453"/>
      <c r="K310" s="454"/>
      <c r="L310" s="454"/>
      <c r="M310" s="454"/>
      <c r="N310" s="455"/>
    </row>
    <row r="311" spans="1:14">
      <c r="B311" s="468"/>
      <c r="C311" s="153"/>
      <c r="D311" s="271" t="s">
        <v>493</v>
      </c>
      <c r="E311" s="328">
        <v>25</v>
      </c>
      <c r="F311" s="328">
        <v>25</v>
      </c>
      <c r="G311" s="328">
        <v>25</v>
      </c>
      <c r="H311" s="328">
        <v>25</v>
      </c>
      <c r="I311" s="205"/>
      <c r="J311" s="453"/>
      <c r="K311" s="454"/>
      <c r="L311" s="454"/>
      <c r="M311" s="454"/>
      <c r="N311" s="455"/>
    </row>
    <row r="312" spans="1:14">
      <c r="B312" s="468"/>
      <c r="C312" s="153"/>
      <c r="D312" s="291" t="s">
        <v>131</v>
      </c>
      <c r="E312" s="216">
        <v>2</v>
      </c>
      <c r="F312" s="216">
        <v>3</v>
      </c>
      <c r="G312" s="216">
        <v>4</v>
      </c>
      <c r="H312" s="216">
        <v>6</v>
      </c>
      <c r="I312" s="205"/>
      <c r="J312" s="453"/>
      <c r="K312" s="454"/>
      <c r="L312" s="454"/>
      <c r="M312" s="454"/>
      <c r="N312" s="455"/>
    </row>
    <row r="313" spans="1:14">
      <c r="B313" s="468"/>
      <c r="C313" s="153"/>
      <c r="D313" s="111" t="s">
        <v>563</v>
      </c>
      <c r="E313" s="108">
        <v>0.1</v>
      </c>
      <c r="F313" s="108">
        <v>0.1</v>
      </c>
      <c r="G313" s="108">
        <v>0.1</v>
      </c>
      <c r="H313" s="108">
        <v>0.1</v>
      </c>
      <c r="I313" s="205"/>
      <c r="J313" s="453"/>
      <c r="K313" s="454"/>
      <c r="L313" s="454"/>
      <c r="M313" s="454"/>
      <c r="N313" s="455"/>
    </row>
    <row r="314" spans="1:14">
      <c r="B314" s="468"/>
      <c r="C314" s="153"/>
      <c r="D314" s="291" t="s">
        <v>43</v>
      </c>
      <c r="E314" s="216" t="s">
        <v>41</v>
      </c>
      <c r="F314" s="216" t="s">
        <v>41</v>
      </c>
      <c r="G314" s="216" t="s">
        <v>41</v>
      </c>
      <c r="H314" s="216" t="s">
        <v>41</v>
      </c>
      <c r="I314" s="205"/>
      <c r="J314" s="453"/>
      <c r="K314" s="454"/>
      <c r="L314" s="454"/>
      <c r="M314" s="454"/>
      <c r="N314" s="455"/>
    </row>
    <row r="315" spans="1:14">
      <c r="B315" s="468"/>
      <c r="C315" s="153"/>
      <c r="D315" s="291" t="s">
        <v>36</v>
      </c>
      <c r="E315" s="216">
        <v>1.2</v>
      </c>
      <c r="F315" s="216">
        <v>1.5</v>
      </c>
      <c r="G315" s="216">
        <v>2</v>
      </c>
      <c r="H315" s="216">
        <v>2</v>
      </c>
      <c r="I315" s="205"/>
      <c r="J315" s="453"/>
      <c r="K315" s="454"/>
      <c r="L315" s="454"/>
      <c r="M315" s="454"/>
      <c r="N315" s="455"/>
    </row>
    <row r="316" spans="1:14">
      <c r="B316" s="468"/>
      <c r="C316" s="153"/>
      <c r="D316" s="291" t="s">
        <v>124</v>
      </c>
      <c r="E316" s="216">
        <v>0.1</v>
      </c>
      <c r="F316" s="216">
        <v>0.1</v>
      </c>
      <c r="G316" s="216">
        <v>0.1</v>
      </c>
      <c r="H316" s="216">
        <v>0.1</v>
      </c>
      <c r="I316" s="205"/>
      <c r="J316" s="453"/>
      <c r="K316" s="454"/>
      <c r="L316" s="454"/>
      <c r="M316" s="454"/>
      <c r="N316" s="455"/>
    </row>
    <row r="317" spans="1:14">
      <c r="B317" s="468"/>
      <c r="C317" s="153"/>
      <c r="D317" s="291"/>
      <c r="E317" s="216"/>
      <c r="F317" s="216"/>
      <c r="G317" s="216"/>
      <c r="H317" s="216"/>
      <c r="I317" s="205"/>
      <c r="J317" s="453"/>
      <c r="K317" s="454"/>
      <c r="L317" s="454"/>
      <c r="M317" s="454"/>
      <c r="N317" s="455"/>
    </row>
    <row r="318" spans="1:14">
      <c r="B318" s="468"/>
      <c r="C318" s="153"/>
      <c r="D318" s="228"/>
      <c r="E318" s="216"/>
      <c r="F318" s="216"/>
      <c r="G318" s="216"/>
      <c r="H318" s="216"/>
      <c r="I318" s="205"/>
      <c r="J318" s="453"/>
      <c r="K318" s="454"/>
      <c r="L318" s="454"/>
      <c r="M318" s="454"/>
      <c r="N318" s="455"/>
    </row>
    <row r="319" spans="1:14">
      <c r="B319" s="468"/>
      <c r="C319" s="153"/>
      <c r="D319" s="228"/>
      <c r="E319" s="216"/>
      <c r="F319" s="216"/>
      <c r="G319" s="216"/>
      <c r="H319" s="216"/>
      <c r="I319" s="205"/>
      <c r="J319" s="453"/>
      <c r="K319" s="454"/>
      <c r="L319" s="454"/>
      <c r="M319" s="454"/>
      <c r="N319" s="455"/>
    </row>
    <row r="320" spans="1:14">
      <c r="B320" s="468"/>
      <c r="C320" s="153"/>
      <c r="D320" s="228"/>
      <c r="E320" s="216"/>
      <c r="F320" s="216"/>
      <c r="G320" s="216"/>
      <c r="H320" s="216"/>
      <c r="I320" s="205"/>
      <c r="J320" s="453"/>
      <c r="K320" s="454"/>
      <c r="L320" s="454"/>
      <c r="M320" s="454"/>
      <c r="N320" s="455"/>
    </row>
    <row r="321" spans="1:14">
      <c r="B321" s="468"/>
      <c r="C321" s="153"/>
      <c r="D321" s="228"/>
      <c r="E321" s="216"/>
      <c r="F321" s="216"/>
      <c r="G321" s="216"/>
      <c r="H321" s="216"/>
      <c r="I321" s="205"/>
      <c r="J321" s="453"/>
      <c r="K321" s="454"/>
      <c r="L321" s="454"/>
      <c r="M321" s="454"/>
      <c r="N321" s="455"/>
    </row>
    <row r="322" spans="1:14">
      <c r="B322" s="468"/>
      <c r="C322" s="153"/>
      <c r="D322" s="228"/>
      <c r="E322" s="216"/>
      <c r="F322" s="216"/>
      <c r="G322" s="216"/>
      <c r="H322" s="216"/>
      <c r="I322" s="205"/>
      <c r="J322" s="453"/>
      <c r="K322" s="454"/>
      <c r="L322" s="454"/>
      <c r="M322" s="454"/>
      <c r="N322" s="455"/>
    </row>
    <row r="323" spans="1:14">
      <c r="B323" s="468"/>
      <c r="C323" s="153"/>
      <c r="D323" s="228"/>
      <c r="E323" s="216"/>
      <c r="F323" s="216"/>
      <c r="G323" s="216"/>
      <c r="H323" s="216"/>
      <c r="I323" s="205"/>
      <c r="J323" s="453"/>
      <c r="K323" s="454"/>
      <c r="L323" s="454"/>
      <c r="M323" s="454"/>
      <c r="N323" s="455"/>
    </row>
    <row r="324" spans="1:14">
      <c r="B324" s="468"/>
      <c r="C324" s="153"/>
      <c r="D324" s="228"/>
      <c r="E324" s="216"/>
      <c r="F324" s="216"/>
      <c r="G324" s="216"/>
      <c r="H324" s="216"/>
      <c r="I324" s="205"/>
      <c r="J324" s="453"/>
      <c r="K324" s="454"/>
      <c r="L324" s="454"/>
      <c r="M324" s="454"/>
      <c r="N324" s="455"/>
    </row>
    <row r="325" spans="1:14">
      <c r="B325" s="468"/>
      <c r="C325" s="153"/>
      <c r="D325" s="228"/>
      <c r="E325" s="216"/>
      <c r="F325" s="216"/>
      <c r="G325" s="216"/>
      <c r="H325" s="216"/>
      <c r="I325" s="205"/>
      <c r="J325" s="453"/>
      <c r="K325" s="454"/>
      <c r="L325" s="454"/>
      <c r="M325" s="454"/>
      <c r="N325" s="455"/>
    </row>
    <row r="326" spans="1:14">
      <c r="B326" s="468"/>
      <c r="C326" s="153"/>
      <c r="D326" s="228"/>
      <c r="E326" s="216"/>
      <c r="F326" s="216"/>
      <c r="G326" s="216"/>
      <c r="H326" s="216"/>
      <c r="I326" s="205"/>
      <c r="J326" s="453"/>
      <c r="K326" s="454"/>
      <c r="L326" s="454"/>
      <c r="M326" s="454"/>
      <c r="N326" s="455"/>
    </row>
    <row r="327" spans="1:14">
      <c r="B327" s="468"/>
      <c r="C327" s="153"/>
      <c r="D327" s="228"/>
      <c r="E327" s="216"/>
      <c r="F327" s="216"/>
      <c r="G327" s="216"/>
      <c r="H327" s="216"/>
      <c r="I327" s="205"/>
      <c r="J327" s="453"/>
      <c r="K327" s="454"/>
      <c r="L327" s="454"/>
      <c r="M327" s="454"/>
      <c r="N327" s="455"/>
    </row>
    <row r="328" spans="1:14">
      <c r="B328" s="468"/>
      <c r="C328" s="153"/>
      <c r="D328" s="228"/>
      <c r="E328" s="216"/>
      <c r="F328" s="216"/>
      <c r="G328" s="216"/>
      <c r="H328" s="216"/>
      <c r="I328" s="205"/>
      <c r="J328" s="453"/>
      <c r="K328" s="454"/>
      <c r="L328" s="454"/>
      <c r="M328" s="454"/>
      <c r="N328" s="455"/>
    </row>
    <row r="329" spans="1:14">
      <c r="B329" s="469"/>
      <c r="C329" s="153"/>
      <c r="D329" s="228"/>
      <c r="E329" s="216"/>
      <c r="F329" s="185"/>
      <c r="G329" s="185"/>
      <c r="H329" s="185"/>
      <c r="I329" s="205"/>
      <c r="J329" s="456"/>
      <c r="K329" s="457"/>
      <c r="L329" s="457"/>
      <c r="M329" s="457"/>
      <c r="N329" s="458"/>
    </row>
    <row r="330" spans="1:14">
      <c r="B330" s="160"/>
      <c r="C330" s="153"/>
      <c r="D330" s="161"/>
      <c r="E330" s="162"/>
      <c r="F330" s="162"/>
      <c r="G330" s="162"/>
      <c r="H330" s="162"/>
      <c r="I330" s="205"/>
      <c r="J330" s="205"/>
      <c r="K330" s="205"/>
      <c r="L330" s="205"/>
      <c r="M330" s="205"/>
      <c r="N330" s="205"/>
    </row>
    <row r="331" spans="1:14">
      <c r="B331" s="160"/>
      <c r="C331" s="153"/>
      <c r="D331" s="161"/>
      <c r="E331" s="162"/>
      <c r="F331" s="162"/>
      <c r="G331" s="162"/>
      <c r="H331" s="162"/>
      <c r="I331" s="205"/>
      <c r="J331" s="205"/>
      <c r="K331" s="205"/>
      <c r="L331" s="205"/>
      <c r="M331" s="205"/>
      <c r="N331" s="205"/>
    </row>
    <row r="332" spans="1:14" ht="12.75" customHeight="1">
      <c r="A332" s="448" t="s">
        <v>98</v>
      </c>
      <c r="B332" s="459" t="s">
        <v>99</v>
      </c>
      <c r="C332" s="232"/>
      <c r="D332" s="459" t="s">
        <v>32</v>
      </c>
      <c r="E332" s="448" t="s">
        <v>303</v>
      </c>
      <c r="F332" s="448" t="s">
        <v>304</v>
      </c>
      <c r="G332" s="463" t="s">
        <v>305</v>
      </c>
      <c r="H332" s="448" t="s">
        <v>306</v>
      </c>
      <c r="I332" s="206"/>
      <c r="J332" s="448" t="s">
        <v>33</v>
      </c>
      <c r="K332" s="448"/>
      <c r="L332" s="448"/>
      <c r="M332" s="448"/>
      <c r="N332" s="448"/>
    </row>
    <row r="333" spans="1:14">
      <c r="A333" s="449"/>
      <c r="B333" s="460"/>
      <c r="C333" s="232"/>
      <c r="D333" s="460"/>
      <c r="E333" s="449"/>
      <c r="F333" s="486"/>
      <c r="G333" s="487"/>
      <c r="H333" s="486"/>
      <c r="I333" s="207"/>
      <c r="J333" s="449"/>
      <c r="K333" s="449"/>
      <c r="L333" s="449"/>
      <c r="M333" s="449"/>
      <c r="N333" s="449"/>
    </row>
    <row r="334" spans="1:14" ht="12.75" customHeight="1">
      <c r="A334" s="203" t="s">
        <v>146</v>
      </c>
      <c r="B334" s="467" t="s">
        <v>149</v>
      </c>
      <c r="C334" s="183"/>
      <c r="D334" s="271" t="s">
        <v>953</v>
      </c>
      <c r="E334" s="328">
        <v>120</v>
      </c>
      <c r="F334" s="328">
        <v>140</v>
      </c>
      <c r="G334" s="328">
        <v>170</v>
      </c>
      <c r="H334" s="328">
        <v>180</v>
      </c>
      <c r="I334" s="204"/>
      <c r="J334" s="450" t="s">
        <v>957</v>
      </c>
      <c r="K334" s="451"/>
      <c r="L334" s="451"/>
      <c r="M334" s="451"/>
      <c r="N334" s="452"/>
    </row>
    <row r="335" spans="1:14">
      <c r="B335" s="468"/>
      <c r="C335" s="153"/>
      <c r="D335" s="271" t="s">
        <v>107</v>
      </c>
      <c r="E335" s="328">
        <v>20</v>
      </c>
      <c r="F335" s="328">
        <v>20</v>
      </c>
      <c r="G335" s="328">
        <v>30</v>
      </c>
      <c r="H335" s="328">
        <v>30</v>
      </c>
      <c r="I335" s="205"/>
      <c r="J335" s="453"/>
      <c r="K335" s="454"/>
      <c r="L335" s="454"/>
      <c r="M335" s="454"/>
      <c r="N335" s="455"/>
    </row>
    <row r="336" spans="1:14">
      <c r="B336" s="468"/>
      <c r="C336" s="153"/>
      <c r="D336" s="291" t="s">
        <v>518</v>
      </c>
      <c r="E336" s="328">
        <v>25</v>
      </c>
      <c r="F336" s="328">
        <v>25</v>
      </c>
      <c r="G336" s="328">
        <v>25</v>
      </c>
      <c r="H336" s="328">
        <v>25</v>
      </c>
      <c r="I336" s="205"/>
      <c r="J336" s="453"/>
      <c r="K336" s="454"/>
      <c r="L336" s="454"/>
      <c r="M336" s="454"/>
      <c r="N336" s="455"/>
    </row>
    <row r="337" spans="2:14">
      <c r="B337" s="468"/>
      <c r="C337" s="153"/>
      <c r="D337" s="291" t="s">
        <v>493</v>
      </c>
      <c r="E337" s="216">
        <v>25</v>
      </c>
      <c r="F337" s="216">
        <v>25</v>
      </c>
      <c r="G337" s="216">
        <v>25</v>
      </c>
      <c r="H337" s="216">
        <v>25</v>
      </c>
      <c r="I337" s="205"/>
      <c r="J337" s="453"/>
      <c r="K337" s="454"/>
      <c r="L337" s="454"/>
      <c r="M337" s="454"/>
      <c r="N337" s="455"/>
    </row>
    <row r="338" spans="2:14">
      <c r="B338" s="468"/>
      <c r="C338" s="153"/>
      <c r="D338" s="291" t="s">
        <v>131</v>
      </c>
      <c r="E338" s="216">
        <v>2</v>
      </c>
      <c r="F338" s="216">
        <v>3</v>
      </c>
      <c r="G338" s="216">
        <v>4</v>
      </c>
      <c r="H338" s="216">
        <v>6</v>
      </c>
      <c r="I338" s="205"/>
      <c r="J338" s="453"/>
      <c r="K338" s="454"/>
      <c r="L338" s="454"/>
      <c r="M338" s="454"/>
      <c r="N338" s="455"/>
    </row>
    <row r="339" spans="2:14">
      <c r="B339" s="468"/>
      <c r="C339" s="153"/>
      <c r="D339" s="111" t="s">
        <v>563</v>
      </c>
      <c r="E339" s="108">
        <v>0.1</v>
      </c>
      <c r="F339" s="108">
        <v>0.1</v>
      </c>
      <c r="G339" s="108">
        <v>0.1</v>
      </c>
      <c r="H339" s="108">
        <v>0.1</v>
      </c>
      <c r="I339" s="205"/>
      <c r="J339" s="453"/>
      <c r="K339" s="454"/>
      <c r="L339" s="454"/>
      <c r="M339" s="454"/>
      <c r="N339" s="455"/>
    </row>
    <row r="340" spans="2:14">
      <c r="B340" s="468"/>
      <c r="C340" s="153"/>
      <c r="D340" s="228" t="s">
        <v>40</v>
      </c>
      <c r="E340" s="216">
        <v>0.8</v>
      </c>
      <c r="F340" s="216">
        <v>1.3</v>
      </c>
      <c r="G340" s="216">
        <v>1.3</v>
      </c>
      <c r="H340" s="216">
        <v>1.3</v>
      </c>
      <c r="I340" s="205"/>
      <c r="J340" s="453"/>
      <c r="K340" s="454"/>
      <c r="L340" s="454"/>
      <c r="M340" s="454"/>
      <c r="N340" s="455"/>
    </row>
    <row r="341" spans="2:14">
      <c r="B341" s="468"/>
      <c r="C341" s="153"/>
      <c r="D341" s="228" t="s">
        <v>43</v>
      </c>
      <c r="E341" s="216" t="s">
        <v>41</v>
      </c>
      <c r="F341" s="216" t="s">
        <v>41</v>
      </c>
      <c r="G341" s="216" t="s">
        <v>41</v>
      </c>
      <c r="H341" s="216" t="s">
        <v>41</v>
      </c>
      <c r="I341" s="205"/>
      <c r="J341" s="453"/>
      <c r="K341" s="454"/>
      <c r="L341" s="454"/>
      <c r="M341" s="454"/>
      <c r="N341" s="455"/>
    </row>
    <row r="342" spans="2:14">
      <c r="B342" s="468"/>
      <c r="C342" s="153"/>
      <c r="D342" s="291" t="s">
        <v>36</v>
      </c>
      <c r="E342" s="216">
        <v>1.2</v>
      </c>
      <c r="F342" s="216">
        <v>1.5</v>
      </c>
      <c r="G342" s="216">
        <v>2</v>
      </c>
      <c r="H342" s="216">
        <v>2</v>
      </c>
      <c r="I342" s="205"/>
      <c r="J342" s="453"/>
      <c r="K342" s="454"/>
      <c r="L342" s="454"/>
      <c r="M342" s="454"/>
      <c r="N342" s="455"/>
    </row>
    <row r="343" spans="2:14">
      <c r="B343" s="468"/>
      <c r="C343" s="153"/>
      <c r="D343" s="228"/>
      <c r="E343" s="216"/>
      <c r="F343" s="216"/>
      <c r="G343" s="216"/>
      <c r="H343" s="216"/>
      <c r="I343" s="205"/>
      <c r="J343" s="453"/>
      <c r="K343" s="454"/>
      <c r="L343" s="454"/>
      <c r="M343" s="454"/>
      <c r="N343" s="455"/>
    </row>
    <row r="344" spans="2:14">
      <c r="B344" s="468"/>
      <c r="C344" s="153"/>
      <c r="D344" s="228"/>
      <c r="E344" s="216"/>
      <c r="F344" s="216"/>
      <c r="G344" s="216"/>
      <c r="H344" s="216"/>
      <c r="I344" s="205"/>
      <c r="J344" s="453"/>
      <c r="K344" s="454"/>
      <c r="L344" s="454"/>
      <c r="M344" s="454"/>
      <c r="N344" s="455"/>
    </row>
    <row r="345" spans="2:14">
      <c r="B345" s="468"/>
      <c r="C345" s="153"/>
      <c r="D345" s="228"/>
      <c r="E345" s="216"/>
      <c r="F345" s="216"/>
      <c r="G345" s="216"/>
      <c r="H345" s="216"/>
      <c r="I345" s="205"/>
      <c r="J345" s="453"/>
      <c r="K345" s="454"/>
      <c r="L345" s="454"/>
      <c r="M345" s="454"/>
      <c r="N345" s="455"/>
    </row>
    <row r="346" spans="2:14">
      <c r="B346" s="468"/>
      <c r="C346" s="153"/>
      <c r="D346" s="228"/>
      <c r="E346" s="216"/>
      <c r="F346" s="216"/>
      <c r="G346" s="216"/>
      <c r="H346" s="216"/>
      <c r="I346" s="205"/>
      <c r="J346" s="453"/>
      <c r="K346" s="454"/>
      <c r="L346" s="454"/>
      <c r="M346" s="454"/>
      <c r="N346" s="455"/>
    </row>
    <row r="347" spans="2:14">
      <c r="B347" s="468"/>
      <c r="C347" s="153"/>
      <c r="D347" s="228"/>
      <c r="E347" s="216"/>
      <c r="F347" s="216"/>
      <c r="G347" s="216"/>
      <c r="H347" s="216"/>
      <c r="I347" s="205"/>
      <c r="J347" s="453"/>
      <c r="K347" s="454"/>
      <c r="L347" s="454"/>
      <c r="M347" s="454"/>
      <c r="N347" s="455"/>
    </row>
    <row r="348" spans="2:14">
      <c r="B348" s="468"/>
      <c r="C348" s="153"/>
      <c r="D348" s="228"/>
      <c r="E348" s="216"/>
      <c r="F348" s="216"/>
      <c r="G348" s="216"/>
      <c r="H348" s="216"/>
      <c r="I348" s="205"/>
      <c r="J348" s="453"/>
      <c r="K348" s="454"/>
      <c r="L348" s="454"/>
      <c r="M348" s="454"/>
      <c r="N348" s="455"/>
    </row>
    <row r="349" spans="2:14">
      <c r="B349" s="468"/>
      <c r="C349" s="153"/>
      <c r="D349" s="228"/>
      <c r="E349" s="216"/>
      <c r="F349" s="216"/>
      <c r="G349" s="216"/>
      <c r="H349" s="216"/>
      <c r="I349" s="205"/>
      <c r="J349" s="453"/>
      <c r="K349" s="454"/>
      <c r="L349" s="454"/>
      <c r="M349" s="454"/>
      <c r="N349" s="455"/>
    </row>
    <row r="350" spans="2:14">
      <c r="B350" s="468"/>
      <c r="C350" s="153"/>
      <c r="D350" s="228"/>
      <c r="E350" s="216"/>
      <c r="F350" s="216"/>
      <c r="G350" s="216"/>
      <c r="H350" s="216"/>
      <c r="I350" s="205"/>
      <c r="J350" s="453"/>
      <c r="K350" s="454"/>
      <c r="L350" s="454"/>
      <c r="M350" s="454"/>
      <c r="N350" s="455"/>
    </row>
    <row r="351" spans="2:14">
      <c r="B351" s="468"/>
      <c r="C351" s="153"/>
      <c r="D351" s="228"/>
      <c r="E351" s="216"/>
      <c r="F351" s="216"/>
      <c r="G351" s="216"/>
      <c r="H351" s="216"/>
      <c r="I351" s="205"/>
      <c r="J351" s="453"/>
      <c r="K351" s="454"/>
      <c r="L351" s="454"/>
      <c r="M351" s="454"/>
      <c r="N351" s="455"/>
    </row>
    <row r="352" spans="2:14">
      <c r="B352" s="468"/>
      <c r="C352" s="153"/>
      <c r="D352" s="228"/>
      <c r="E352" s="216"/>
      <c r="F352" s="216"/>
      <c r="G352" s="216"/>
      <c r="H352" s="216"/>
      <c r="I352" s="205"/>
      <c r="J352" s="453"/>
      <c r="K352" s="454"/>
      <c r="L352" s="454"/>
      <c r="M352" s="454"/>
      <c r="N352" s="455"/>
    </row>
    <row r="353" spans="1:14">
      <c r="B353" s="468"/>
      <c r="C353" s="153"/>
      <c r="D353" s="228"/>
      <c r="E353" s="216"/>
      <c r="F353" s="216"/>
      <c r="G353" s="216"/>
      <c r="H353" s="216"/>
      <c r="I353" s="205"/>
      <c r="J353" s="453"/>
      <c r="K353" s="454"/>
      <c r="L353" s="454"/>
      <c r="M353" s="454"/>
      <c r="N353" s="455"/>
    </row>
    <row r="354" spans="1:14">
      <c r="B354" s="469"/>
      <c r="C354" s="153"/>
      <c r="D354" s="217"/>
      <c r="E354" s="184"/>
      <c r="F354" s="185"/>
      <c r="G354" s="185"/>
      <c r="H354" s="185"/>
      <c r="I354" s="205"/>
      <c r="J354" s="456"/>
      <c r="K354" s="457"/>
      <c r="L354" s="457"/>
      <c r="M354" s="457"/>
      <c r="N354" s="458"/>
    </row>
    <row r="355" spans="1:14">
      <c r="B355" s="160"/>
      <c r="C355" s="153"/>
      <c r="D355" s="161"/>
      <c r="E355" s="162"/>
      <c r="F355" s="162"/>
      <c r="G355" s="162"/>
      <c r="H355" s="162"/>
      <c r="I355" s="205"/>
      <c r="J355" s="205"/>
      <c r="K355" s="205"/>
      <c r="L355" s="205"/>
      <c r="M355" s="205"/>
      <c r="N355" s="205"/>
    </row>
    <row r="356" spans="1:14">
      <c r="B356" s="160"/>
      <c r="C356" s="153"/>
      <c r="D356" s="161"/>
      <c r="E356" s="162"/>
      <c r="F356" s="162"/>
      <c r="G356" s="162"/>
      <c r="H356" s="162"/>
      <c r="I356" s="205"/>
      <c r="J356" s="205"/>
      <c r="K356" s="205"/>
      <c r="L356" s="205"/>
      <c r="M356" s="205"/>
      <c r="N356" s="205"/>
    </row>
    <row r="357" spans="1:14" ht="12.75" customHeight="1">
      <c r="A357" s="448" t="s">
        <v>98</v>
      </c>
      <c r="B357" s="459" t="s">
        <v>99</v>
      </c>
      <c r="C357" s="232"/>
      <c r="D357" s="459" t="s">
        <v>32</v>
      </c>
      <c r="E357" s="448" t="s">
        <v>303</v>
      </c>
      <c r="F357" s="448" t="s">
        <v>304</v>
      </c>
      <c r="G357" s="463" t="s">
        <v>305</v>
      </c>
      <c r="H357" s="448" t="s">
        <v>306</v>
      </c>
      <c r="I357" s="206"/>
      <c r="J357" s="448" t="s">
        <v>33</v>
      </c>
      <c r="K357" s="448"/>
      <c r="L357" s="448"/>
      <c r="M357" s="448"/>
      <c r="N357" s="448"/>
    </row>
    <row r="358" spans="1:14">
      <c r="A358" s="449"/>
      <c r="B358" s="460"/>
      <c r="C358" s="232"/>
      <c r="D358" s="460"/>
      <c r="E358" s="449"/>
      <c r="F358" s="486"/>
      <c r="G358" s="487"/>
      <c r="H358" s="486"/>
      <c r="I358" s="207"/>
      <c r="J358" s="449"/>
      <c r="K358" s="449"/>
      <c r="L358" s="449"/>
      <c r="M358" s="449"/>
      <c r="N358" s="449"/>
    </row>
    <row r="359" spans="1:14" ht="12.75" customHeight="1">
      <c r="A359" s="203" t="s">
        <v>147</v>
      </c>
      <c r="B359" s="467" t="s">
        <v>723</v>
      </c>
      <c r="C359" s="183"/>
      <c r="D359" s="228" t="s">
        <v>724</v>
      </c>
      <c r="E359" s="216">
        <v>90</v>
      </c>
      <c r="F359" s="216">
        <v>90</v>
      </c>
      <c r="G359" s="216">
        <v>120</v>
      </c>
      <c r="H359" s="216">
        <v>150</v>
      </c>
      <c r="I359" s="204"/>
      <c r="J359" s="450" t="s">
        <v>967</v>
      </c>
      <c r="K359" s="451"/>
      <c r="L359" s="451"/>
      <c r="M359" s="451"/>
      <c r="N359" s="452"/>
    </row>
    <row r="360" spans="1:14">
      <c r="B360" s="468"/>
      <c r="C360" s="153"/>
      <c r="D360" s="291" t="s">
        <v>518</v>
      </c>
      <c r="E360" s="216">
        <v>25</v>
      </c>
      <c r="F360" s="216">
        <v>25</v>
      </c>
      <c r="G360" s="216">
        <v>25</v>
      </c>
      <c r="H360" s="216">
        <v>25</v>
      </c>
      <c r="I360" s="205"/>
      <c r="J360" s="453"/>
      <c r="K360" s="454"/>
      <c r="L360" s="454"/>
      <c r="M360" s="454"/>
      <c r="N360" s="455"/>
    </row>
    <row r="361" spans="1:14">
      <c r="B361" s="468"/>
      <c r="C361" s="153"/>
      <c r="D361" s="291" t="s">
        <v>493</v>
      </c>
      <c r="E361" s="216">
        <v>25</v>
      </c>
      <c r="F361" s="216">
        <v>25</v>
      </c>
      <c r="G361" s="216">
        <v>25</v>
      </c>
      <c r="H361" s="216">
        <v>25</v>
      </c>
      <c r="I361" s="205"/>
      <c r="J361" s="453"/>
      <c r="K361" s="454"/>
      <c r="L361" s="454"/>
      <c r="M361" s="454"/>
      <c r="N361" s="455"/>
    </row>
    <row r="362" spans="1:14">
      <c r="B362" s="468"/>
      <c r="C362" s="153"/>
      <c r="D362" s="291" t="s">
        <v>131</v>
      </c>
      <c r="E362" s="216">
        <v>2</v>
      </c>
      <c r="F362" s="216">
        <v>3</v>
      </c>
      <c r="G362" s="216">
        <v>4</v>
      </c>
      <c r="H362" s="216">
        <v>6</v>
      </c>
      <c r="I362" s="205"/>
      <c r="J362" s="453"/>
      <c r="K362" s="454"/>
      <c r="L362" s="454"/>
      <c r="M362" s="454"/>
      <c r="N362" s="455"/>
    </row>
    <row r="363" spans="1:14">
      <c r="B363" s="468"/>
      <c r="C363" s="153"/>
      <c r="D363" s="111" t="s">
        <v>563</v>
      </c>
      <c r="E363" s="108">
        <v>0.1</v>
      </c>
      <c r="F363" s="108">
        <v>0.1</v>
      </c>
      <c r="G363" s="108">
        <v>0.1</v>
      </c>
      <c r="H363" s="108">
        <v>0.1</v>
      </c>
      <c r="I363" s="205"/>
      <c r="J363" s="453"/>
      <c r="K363" s="454"/>
      <c r="L363" s="454"/>
      <c r="M363" s="454"/>
      <c r="N363" s="455"/>
    </row>
    <row r="364" spans="1:14">
      <c r="B364" s="468"/>
      <c r="C364" s="153"/>
      <c r="D364" s="228" t="s">
        <v>40</v>
      </c>
      <c r="E364" s="216">
        <v>0.8</v>
      </c>
      <c r="F364" s="216">
        <v>1.3</v>
      </c>
      <c r="G364" s="216">
        <v>1.3</v>
      </c>
      <c r="H364" s="216">
        <v>1.3</v>
      </c>
      <c r="I364" s="205"/>
      <c r="J364" s="453"/>
      <c r="K364" s="454"/>
      <c r="L364" s="454"/>
      <c r="M364" s="454"/>
      <c r="N364" s="455"/>
    </row>
    <row r="365" spans="1:14">
      <c r="B365" s="468"/>
      <c r="C365" s="153"/>
      <c r="D365" s="228" t="s">
        <v>124</v>
      </c>
      <c r="E365" s="216">
        <v>0.1</v>
      </c>
      <c r="F365" s="216">
        <v>0.1</v>
      </c>
      <c r="G365" s="216">
        <v>0.1</v>
      </c>
      <c r="H365" s="216">
        <v>0.1</v>
      </c>
      <c r="I365" s="205"/>
      <c r="J365" s="453"/>
      <c r="K365" s="454"/>
      <c r="L365" s="454"/>
      <c r="M365" s="454"/>
      <c r="N365" s="455"/>
    </row>
    <row r="366" spans="1:14">
      <c r="B366" s="468"/>
      <c r="C366" s="153"/>
      <c r="D366" s="228"/>
      <c r="E366" s="216"/>
      <c r="F366" s="216"/>
      <c r="G366" s="216"/>
      <c r="H366" s="216"/>
      <c r="I366" s="205"/>
      <c r="J366" s="453"/>
      <c r="K366" s="454"/>
      <c r="L366" s="454"/>
      <c r="M366" s="454"/>
      <c r="N366" s="455"/>
    </row>
    <row r="367" spans="1:14">
      <c r="B367" s="468"/>
      <c r="C367" s="153"/>
      <c r="D367" s="228"/>
      <c r="E367" s="216"/>
      <c r="F367" s="216"/>
      <c r="G367" s="216"/>
      <c r="H367" s="216"/>
      <c r="I367" s="205"/>
      <c r="J367" s="453"/>
      <c r="K367" s="454"/>
      <c r="L367" s="454"/>
      <c r="M367" s="454"/>
      <c r="N367" s="455"/>
    </row>
    <row r="368" spans="1:14">
      <c r="B368" s="468"/>
      <c r="C368" s="153"/>
      <c r="D368" s="228"/>
      <c r="E368" s="216"/>
      <c r="F368" s="216"/>
      <c r="G368" s="216"/>
      <c r="H368" s="216"/>
      <c r="I368" s="205"/>
      <c r="J368" s="453"/>
      <c r="K368" s="454"/>
      <c r="L368" s="454"/>
      <c r="M368" s="454"/>
      <c r="N368" s="455"/>
    </row>
    <row r="369" spans="1:14">
      <c r="B369" s="468"/>
      <c r="C369" s="153"/>
      <c r="D369" s="228"/>
      <c r="E369" s="216"/>
      <c r="F369" s="216"/>
      <c r="G369" s="216"/>
      <c r="H369" s="216"/>
      <c r="I369" s="205"/>
      <c r="J369" s="453"/>
      <c r="K369" s="454"/>
      <c r="L369" s="454"/>
      <c r="M369" s="454"/>
      <c r="N369" s="455"/>
    </row>
    <row r="370" spans="1:14">
      <c r="B370" s="468"/>
      <c r="C370" s="153"/>
      <c r="D370" s="228"/>
      <c r="E370" s="216"/>
      <c r="F370" s="216"/>
      <c r="G370" s="216"/>
      <c r="H370" s="216"/>
      <c r="I370" s="205"/>
      <c r="J370" s="453"/>
      <c r="K370" s="454"/>
      <c r="L370" s="454"/>
      <c r="M370" s="454"/>
      <c r="N370" s="455"/>
    </row>
    <row r="371" spans="1:14">
      <c r="B371" s="468"/>
      <c r="C371" s="153"/>
      <c r="D371" s="228"/>
      <c r="E371" s="216"/>
      <c r="F371" s="216"/>
      <c r="G371" s="216"/>
      <c r="H371" s="216"/>
      <c r="I371" s="205"/>
      <c r="J371" s="453"/>
      <c r="K371" s="454"/>
      <c r="L371" s="454"/>
      <c r="M371" s="454"/>
      <c r="N371" s="455"/>
    </row>
    <row r="372" spans="1:14">
      <c r="B372" s="468"/>
      <c r="C372" s="153"/>
      <c r="D372" s="228"/>
      <c r="E372" s="216"/>
      <c r="F372" s="216"/>
      <c r="G372" s="216"/>
      <c r="H372" s="216"/>
      <c r="I372" s="205"/>
      <c r="J372" s="453"/>
      <c r="K372" s="454"/>
      <c r="L372" s="454"/>
      <c r="M372" s="454"/>
      <c r="N372" s="455"/>
    </row>
    <row r="373" spans="1:14">
      <c r="B373" s="468"/>
      <c r="C373" s="153"/>
      <c r="D373" s="228"/>
      <c r="E373" s="216"/>
      <c r="F373" s="216"/>
      <c r="G373" s="216"/>
      <c r="H373" s="216"/>
      <c r="I373" s="205"/>
      <c r="J373" s="453"/>
      <c r="K373" s="454"/>
      <c r="L373" s="454"/>
      <c r="M373" s="454"/>
      <c r="N373" s="455"/>
    </row>
    <row r="374" spans="1:14">
      <c r="B374" s="468"/>
      <c r="C374" s="153"/>
      <c r="D374" s="228"/>
      <c r="E374" s="216"/>
      <c r="F374" s="216"/>
      <c r="G374" s="216"/>
      <c r="H374" s="216"/>
      <c r="I374" s="205"/>
      <c r="J374" s="453"/>
      <c r="K374" s="454"/>
      <c r="L374" s="454"/>
      <c r="M374" s="454"/>
      <c r="N374" s="455"/>
    </row>
    <row r="375" spans="1:14">
      <c r="B375" s="468"/>
      <c r="C375" s="153"/>
      <c r="D375" s="228"/>
      <c r="E375" s="216"/>
      <c r="F375" s="216"/>
      <c r="G375" s="216"/>
      <c r="H375" s="216"/>
      <c r="I375" s="205"/>
      <c r="J375" s="453"/>
      <c r="K375" s="454"/>
      <c r="L375" s="454"/>
      <c r="M375" s="454"/>
      <c r="N375" s="455"/>
    </row>
    <row r="376" spans="1:14">
      <c r="B376" s="468"/>
      <c r="C376" s="153"/>
      <c r="D376" s="228"/>
      <c r="E376" s="216"/>
      <c r="F376" s="216"/>
      <c r="G376" s="216"/>
      <c r="H376" s="216"/>
      <c r="I376" s="205"/>
      <c r="J376" s="453"/>
      <c r="K376" s="454"/>
      <c r="L376" s="454"/>
      <c r="M376" s="454"/>
      <c r="N376" s="455"/>
    </row>
    <row r="377" spans="1:14">
      <c r="B377" s="468"/>
      <c r="C377" s="153"/>
      <c r="D377" s="228"/>
      <c r="E377" s="216"/>
      <c r="F377" s="216"/>
      <c r="G377" s="216"/>
      <c r="H377" s="216"/>
      <c r="I377" s="205"/>
      <c r="J377" s="453"/>
      <c r="K377" s="454"/>
      <c r="L377" s="454"/>
      <c r="M377" s="454"/>
      <c r="N377" s="455"/>
    </row>
    <row r="378" spans="1:14">
      <c r="B378" s="468"/>
      <c r="C378" s="153"/>
      <c r="D378" s="228"/>
      <c r="E378" s="216"/>
      <c r="F378" s="216"/>
      <c r="G378" s="216"/>
      <c r="H378" s="216"/>
      <c r="I378" s="205"/>
      <c r="J378" s="453"/>
      <c r="K378" s="454"/>
      <c r="L378" s="454"/>
      <c r="M378" s="454"/>
      <c r="N378" s="455"/>
    </row>
    <row r="379" spans="1:14">
      <c r="B379" s="469"/>
      <c r="C379" s="153"/>
      <c r="D379" s="217"/>
      <c r="E379" s="184"/>
      <c r="F379" s="185"/>
      <c r="G379" s="185"/>
      <c r="H379" s="185"/>
      <c r="I379" s="205"/>
      <c r="J379" s="456"/>
      <c r="K379" s="457"/>
      <c r="L379" s="457"/>
      <c r="M379" s="457"/>
      <c r="N379" s="458"/>
    </row>
    <row r="380" spans="1:14">
      <c r="B380" s="160"/>
      <c r="C380" s="153"/>
      <c r="D380" s="161"/>
      <c r="E380" s="162"/>
      <c r="F380" s="162"/>
      <c r="G380" s="162"/>
      <c r="H380" s="162"/>
      <c r="I380" s="205"/>
      <c r="J380" s="205"/>
      <c r="K380" s="205"/>
      <c r="L380" s="205"/>
      <c r="M380" s="205"/>
      <c r="N380" s="205"/>
    </row>
    <row r="381" spans="1:14">
      <c r="B381" s="160"/>
      <c r="C381" s="153"/>
      <c r="D381" s="161"/>
      <c r="E381" s="162"/>
      <c r="F381" s="162"/>
      <c r="G381" s="162"/>
      <c r="H381" s="162"/>
      <c r="I381" s="205"/>
      <c r="J381" s="205"/>
      <c r="K381" s="205"/>
      <c r="L381" s="205"/>
      <c r="M381" s="205"/>
      <c r="N381" s="205"/>
    </row>
    <row r="382" spans="1:14" ht="12.75" customHeight="1">
      <c r="A382" s="448" t="s">
        <v>98</v>
      </c>
      <c r="B382" s="459" t="s">
        <v>99</v>
      </c>
      <c r="C382" s="232"/>
      <c r="D382" s="459" t="s">
        <v>32</v>
      </c>
      <c r="E382" s="448" t="s">
        <v>303</v>
      </c>
      <c r="F382" s="448" t="s">
        <v>304</v>
      </c>
      <c r="G382" s="463" t="s">
        <v>305</v>
      </c>
      <c r="H382" s="448" t="s">
        <v>306</v>
      </c>
      <c r="I382" s="206"/>
      <c r="J382" s="448" t="s">
        <v>33</v>
      </c>
      <c r="K382" s="448"/>
      <c r="L382" s="448"/>
      <c r="M382" s="448"/>
      <c r="N382" s="448"/>
    </row>
    <row r="383" spans="1:14">
      <c r="A383" s="449"/>
      <c r="B383" s="460"/>
      <c r="C383" s="232"/>
      <c r="D383" s="460"/>
      <c r="E383" s="449"/>
      <c r="F383" s="486"/>
      <c r="G383" s="487"/>
      <c r="H383" s="486"/>
      <c r="I383" s="207"/>
      <c r="J383" s="449"/>
      <c r="K383" s="449"/>
      <c r="L383" s="449"/>
      <c r="M383" s="449"/>
      <c r="N383" s="449"/>
    </row>
    <row r="384" spans="1:14" ht="12.75" customHeight="1">
      <c r="A384" s="203" t="s">
        <v>148</v>
      </c>
      <c r="B384" s="467" t="s">
        <v>53</v>
      </c>
      <c r="C384" s="183"/>
      <c r="D384" s="228" t="s">
        <v>725</v>
      </c>
      <c r="E384" s="216">
        <v>35</v>
      </c>
      <c r="F384" s="216">
        <v>45</v>
      </c>
      <c r="G384" s="216">
        <v>60</v>
      </c>
      <c r="H384" s="216">
        <v>70</v>
      </c>
      <c r="I384" s="204"/>
      <c r="J384" s="450" t="s">
        <v>727</v>
      </c>
      <c r="K384" s="451"/>
      <c r="L384" s="451"/>
      <c r="M384" s="451"/>
      <c r="N384" s="452"/>
    </row>
    <row r="385" spans="2:14">
      <c r="B385" s="468"/>
      <c r="C385" s="153"/>
      <c r="D385" s="244" t="s">
        <v>717</v>
      </c>
      <c r="E385" s="245">
        <v>30</v>
      </c>
      <c r="F385" s="245">
        <v>40</v>
      </c>
      <c r="G385" s="245">
        <v>50</v>
      </c>
      <c r="H385" s="245">
        <v>60</v>
      </c>
      <c r="I385" s="205"/>
      <c r="J385" s="453"/>
      <c r="K385" s="454"/>
      <c r="L385" s="454"/>
      <c r="M385" s="454"/>
      <c r="N385" s="455"/>
    </row>
    <row r="386" spans="2:14">
      <c r="B386" s="468"/>
      <c r="C386" s="153"/>
      <c r="D386" s="228" t="s">
        <v>683</v>
      </c>
      <c r="E386" s="216">
        <v>30</v>
      </c>
      <c r="F386" s="216">
        <v>35</v>
      </c>
      <c r="G386" s="216">
        <v>40</v>
      </c>
      <c r="H386" s="216">
        <v>45</v>
      </c>
      <c r="I386" s="205"/>
      <c r="J386" s="453"/>
      <c r="K386" s="454"/>
      <c r="L386" s="454"/>
      <c r="M386" s="454"/>
      <c r="N386" s="455"/>
    </row>
    <row r="387" spans="2:14">
      <c r="B387" s="468"/>
      <c r="C387" s="153"/>
      <c r="D387" s="228" t="s">
        <v>682</v>
      </c>
      <c r="E387" s="216">
        <v>30</v>
      </c>
      <c r="F387" s="216">
        <v>35</v>
      </c>
      <c r="G387" s="216">
        <v>40</v>
      </c>
      <c r="H387" s="216">
        <v>45</v>
      </c>
      <c r="I387" s="205"/>
      <c r="J387" s="453"/>
      <c r="K387" s="454"/>
      <c r="L387" s="454"/>
      <c r="M387" s="454"/>
      <c r="N387" s="455"/>
    </row>
    <row r="388" spans="2:14">
      <c r="B388" s="468"/>
      <c r="C388" s="153"/>
      <c r="D388" s="228" t="s">
        <v>107</v>
      </c>
      <c r="E388" s="216">
        <v>30</v>
      </c>
      <c r="F388" s="216">
        <v>40</v>
      </c>
      <c r="G388" s="216">
        <v>60</v>
      </c>
      <c r="H388" s="216">
        <v>70</v>
      </c>
      <c r="I388" s="205"/>
      <c r="J388" s="453"/>
      <c r="K388" s="454"/>
      <c r="L388" s="454"/>
      <c r="M388" s="454"/>
      <c r="N388" s="455"/>
    </row>
    <row r="389" spans="2:14">
      <c r="B389" s="468"/>
      <c r="C389" s="153"/>
      <c r="D389" s="228" t="s">
        <v>493</v>
      </c>
      <c r="E389" s="216">
        <v>25</v>
      </c>
      <c r="F389" s="216">
        <v>25</v>
      </c>
      <c r="G389" s="216">
        <v>25</v>
      </c>
      <c r="H389" s="216">
        <v>25</v>
      </c>
      <c r="I389" s="205"/>
      <c r="J389" s="453"/>
      <c r="K389" s="454"/>
      <c r="L389" s="454"/>
      <c r="M389" s="454"/>
      <c r="N389" s="455"/>
    </row>
    <row r="390" spans="2:14">
      <c r="B390" s="468"/>
      <c r="C390" s="153"/>
      <c r="D390" s="228" t="s">
        <v>106</v>
      </c>
      <c r="E390" s="216">
        <v>25</v>
      </c>
      <c r="F390" s="216">
        <v>30</v>
      </c>
      <c r="G390" s="216">
        <v>40</v>
      </c>
      <c r="H390" s="216">
        <v>45</v>
      </c>
      <c r="I390" s="205"/>
      <c r="J390" s="453"/>
      <c r="K390" s="454"/>
      <c r="L390" s="454"/>
      <c r="M390" s="454"/>
      <c r="N390" s="455"/>
    </row>
    <row r="391" spans="2:14">
      <c r="B391" s="468"/>
      <c r="C391" s="153"/>
      <c r="D391" s="228" t="s">
        <v>726</v>
      </c>
      <c r="E391" s="216">
        <v>17.5</v>
      </c>
      <c r="F391" s="216">
        <v>20</v>
      </c>
      <c r="G391" s="216">
        <v>25</v>
      </c>
      <c r="H391" s="216">
        <v>27.5</v>
      </c>
      <c r="I391" s="205"/>
      <c r="J391" s="453"/>
      <c r="K391" s="454"/>
      <c r="L391" s="454"/>
      <c r="M391" s="454"/>
      <c r="N391" s="455"/>
    </row>
    <row r="392" spans="2:14">
      <c r="B392" s="468"/>
      <c r="C392" s="153"/>
      <c r="D392" s="228" t="s">
        <v>105</v>
      </c>
      <c r="E392" s="216">
        <v>20</v>
      </c>
      <c r="F392" s="216">
        <v>20</v>
      </c>
      <c r="G392" s="216">
        <v>40</v>
      </c>
      <c r="H392" s="216">
        <v>40</v>
      </c>
      <c r="I392" s="205"/>
      <c r="J392" s="453"/>
      <c r="K392" s="454"/>
      <c r="L392" s="454"/>
      <c r="M392" s="454"/>
      <c r="N392" s="455"/>
    </row>
    <row r="393" spans="2:14">
      <c r="B393" s="468"/>
      <c r="C393" s="153"/>
      <c r="D393" s="228" t="s">
        <v>311</v>
      </c>
      <c r="E393" s="216">
        <v>3</v>
      </c>
      <c r="F393" s="216">
        <v>5</v>
      </c>
      <c r="G393" s="216">
        <v>7</v>
      </c>
      <c r="H393" s="216">
        <v>9</v>
      </c>
      <c r="I393" s="205"/>
      <c r="J393" s="453"/>
      <c r="K393" s="454"/>
      <c r="L393" s="454"/>
      <c r="M393" s="454"/>
      <c r="N393" s="455"/>
    </row>
    <row r="394" spans="2:14">
      <c r="B394" s="468"/>
      <c r="C394" s="153"/>
      <c r="D394" s="228" t="s">
        <v>560</v>
      </c>
      <c r="E394" s="184">
        <v>0.2</v>
      </c>
      <c r="F394" s="184">
        <v>0.2</v>
      </c>
      <c r="G394" s="184">
        <v>0.2</v>
      </c>
      <c r="H394" s="184">
        <v>0.2</v>
      </c>
      <c r="I394" s="205"/>
      <c r="J394" s="453"/>
      <c r="K394" s="454"/>
      <c r="L394" s="454"/>
      <c r="M394" s="454"/>
      <c r="N394" s="455"/>
    </row>
    <row r="395" spans="2:14">
      <c r="B395" s="468"/>
      <c r="C395" s="153"/>
      <c r="D395" s="228" t="s">
        <v>36</v>
      </c>
      <c r="E395" s="216">
        <v>1.2</v>
      </c>
      <c r="F395" s="216">
        <v>1.5</v>
      </c>
      <c r="G395" s="216">
        <v>2</v>
      </c>
      <c r="H395" s="216">
        <v>2</v>
      </c>
      <c r="I395" s="205"/>
      <c r="J395" s="453"/>
      <c r="K395" s="454"/>
      <c r="L395" s="454"/>
      <c r="M395" s="454"/>
      <c r="N395" s="455"/>
    </row>
    <row r="396" spans="2:14">
      <c r="B396" s="468"/>
      <c r="C396" s="153"/>
      <c r="D396" s="228" t="s">
        <v>46</v>
      </c>
      <c r="E396" s="216">
        <v>0.1</v>
      </c>
      <c r="F396" s="216">
        <v>0.1</v>
      </c>
      <c r="G396" s="216">
        <v>0.1</v>
      </c>
      <c r="H396" s="216">
        <v>0.1</v>
      </c>
      <c r="I396" s="205"/>
      <c r="J396" s="453"/>
      <c r="K396" s="454"/>
      <c r="L396" s="454"/>
      <c r="M396" s="454"/>
      <c r="N396" s="455"/>
    </row>
    <row r="397" spans="2:14">
      <c r="B397" s="468"/>
      <c r="C397" s="153"/>
      <c r="D397" s="228" t="s">
        <v>51</v>
      </c>
      <c r="E397" s="216">
        <v>0.1</v>
      </c>
      <c r="F397" s="216">
        <v>0.1</v>
      </c>
      <c r="G397" s="216">
        <v>0.1</v>
      </c>
      <c r="H397" s="216">
        <v>0.1</v>
      </c>
      <c r="I397" s="205"/>
      <c r="J397" s="453"/>
      <c r="K397" s="454"/>
      <c r="L397" s="454"/>
      <c r="M397" s="454"/>
      <c r="N397" s="455"/>
    </row>
    <row r="398" spans="2:14">
      <c r="B398" s="468"/>
      <c r="C398" s="153"/>
      <c r="D398" s="228"/>
      <c r="E398" s="216"/>
      <c r="F398" s="216"/>
      <c r="G398" s="216"/>
      <c r="H398" s="216"/>
      <c r="I398" s="205"/>
      <c r="J398" s="453"/>
      <c r="K398" s="454"/>
      <c r="L398" s="454"/>
      <c r="M398" s="454"/>
      <c r="N398" s="455"/>
    </row>
    <row r="399" spans="2:14">
      <c r="B399" s="468"/>
      <c r="C399" s="153"/>
      <c r="D399" s="228"/>
      <c r="E399" s="184"/>
      <c r="F399" s="216"/>
      <c r="G399" s="216"/>
      <c r="H399" s="216"/>
      <c r="I399" s="205"/>
      <c r="J399" s="453"/>
      <c r="K399" s="454"/>
      <c r="L399" s="454"/>
      <c r="M399" s="454"/>
      <c r="N399" s="455"/>
    </row>
    <row r="400" spans="2:14">
      <c r="B400" s="468"/>
      <c r="C400" s="153"/>
      <c r="D400" s="228"/>
      <c r="E400" s="216"/>
      <c r="F400" s="216"/>
      <c r="G400" s="216"/>
      <c r="H400" s="216"/>
      <c r="I400" s="205"/>
      <c r="J400" s="453"/>
      <c r="K400" s="454"/>
      <c r="L400" s="454"/>
      <c r="M400" s="454"/>
      <c r="N400" s="455"/>
    </row>
    <row r="401" spans="1:14">
      <c r="B401" s="468"/>
      <c r="C401" s="153"/>
      <c r="D401" s="228"/>
      <c r="E401" s="216"/>
      <c r="F401" s="216"/>
      <c r="G401" s="216"/>
      <c r="H401" s="216"/>
      <c r="I401" s="205"/>
      <c r="J401" s="453"/>
      <c r="K401" s="454"/>
      <c r="L401" s="454"/>
      <c r="M401" s="454"/>
      <c r="N401" s="455"/>
    </row>
    <row r="402" spans="1:14">
      <c r="B402" s="468"/>
      <c r="C402" s="153"/>
      <c r="D402" s="228"/>
      <c r="E402" s="216"/>
      <c r="F402" s="216"/>
      <c r="G402" s="216"/>
      <c r="H402" s="216"/>
      <c r="I402" s="205"/>
      <c r="J402" s="453"/>
      <c r="K402" s="454"/>
      <c r="L402" s="454"/>
      <c r="M402" s="454"/>
      <c r="N402" s="455"/>
    </row>
    <row r="403" spans="1:14">
      <c r="B403" s="468"/>
      <c r="C403" s="153"/>
      <c r="D403" s="228"/>
      <c r="E403" s="216"/>
      <c r="F403" s="216"/>
      <c r="G403" s="216"/>
      <c r="H403" s="216"/>
      <c r="I403" s="205"/>
      <c r="J403" s="453"/>
      <c r="K403" s="454"/>
      <c r="L403" s="454"/>
      <c r="M403" s="454"/>
      <c r="N403" s="455"/>
    </row>
    <row r="404" spans="1:14">
      <c r="B404" s="469"/>
      <c r="C404" s="153"/>
      <c r="D404" s="217"/>
      <c r="E404" s="184"/>
      <c r="F404" s="185"/>
      <c r="G404" s="185"/>
      <c r="H404" s="185"/>
      <c r="I404" s="205"/>
      <c r="J404" s="456"/>
      <c r="K404" s="457"/>
      <c r="L404" s="457"/>
      <c r="M404" s="457"/>
      <c r="N404" s="458"/>
    </row>
    <row r="405" spans="1:14">
      <c r="B405" s="160"/>
      <c r="C405" s="153"/>
      <c r="D405" s="161"/>
      <c r="E405" s="162"/>
      <c r="F405" s="162"/>
      <c r="G405" s="162"/>
      <c r="H405" s="162"/>
      <c r="I405" s="205"/>
      <c r="J405" s="205"/>
      <c r="K405" s="205"/>
      <c r="L405" s="205"/>
      <c r="M405" s="205"/>
      <c r="N405" s="205"/>
    </row>
    <row r="406" spans="1:14">
      <c r="B406" s="160"/>
      <c r="C406" s="153"/>
      <c r="D406" s="161"/>
      <c r="E406" s="162"/>
      <c r="F406" s="162"/>
      <c r="G406" s="162"/>
      <c r="H406" s="162"/>
      <c r="I406" s="205"/>
      <c r="J406" s="205"/>
      <c r="K406" s="205"/>
      <c r="L406" s="205"/>
      <c r="M406" s="205"/>
      <c r="N406" s="205"/>
    </row>
    <row r="407" spans="1:14" ht="12.75" customHeight="1">
      <c r="A407" s="448" t="s">
        <v>98</v>
      </c>
      <c r="B407" s="459" t="s">
        <v>99</v>
      </c>
      <c r="C407" s="232"/>
      <c r="D407" s="459" t="s">
        <v>32</v>
      </c>
      <c r="E407" s="448" t="s">
        <v>303</v>
      </c>
      <c r="F407" s="448" t="s">
        <v>304</v>
      </c>
      <c r="G407" s="463" t="s">
        <v>305</v>
      </c>
      <c r="H407" s="448" t="s">
        <v>306</v>
      </c>
      <c r="I407" s="206"/>
      <c r="J407" s="448" t="s">
        <v>33</v>
      </c>
      <c r="K407" s="448"/>
      <c r="L407" s="448"/>
      <c r="M407" s="448"/>
      <c r="N407" s="448"/>
    </row>
    <row r="408" spans="1:14">
      <c r="A408" s="449"/>
      <c r="B408" s="460"/>
      <c r="C408" s="232"/>
      <c r="D408" s="460"/>
      <c r="E408" s="449"/>
      <c r="F408" s="486"/>
      <c r="G408" s="487"/>
      <c r="H408" s="486"/>
      <c r="I408" s="207"/>
      <c r="J408" s="449"/>
      <c r="K408" s="449"/>
      <c r="L408" s="449"/>
      <c r="M408" s="449"/>
      <c r="N408" s="449"/>
    </row>
    <row r="409" spans="1:14" ht="12.75" customHeight="1">
      <c r="A409" s="203" t="s">
        <v>150</v>
      </c>
      <c r="B409" s="467" t="s">
        <v>728</v>
      </c>
      <c r="C409" s="183"/>
      <c r="D409" s="228" t="s">
        <v>729</v>
      </c>
      <c r="E409" s="216">
        <v>80</v>
      </c>
      <c r="F409" s="216">
        <v>80</v>
      </c>
      <c r="G409" s="216">
        <v>120</v>
      </c>
      <c r="H409" s="216">
        <v>160</v>
      </c>
      <c r="I409" s="204"/>
      <c r="J409" s="450" t="s">
        <v>730</v>
      </c>
      <c r="K409" s="451"/>
      <c r="L409" s="451"/>
      <c r="M409" s="451"/>
      <c r="N409" s="452"/>
    </row>
    <row r="410" spans="1:14">
      <c r="B410" s="468"/>
      <c r="C410" s="153"/>
      <c r="D410" s="291" t="s">
        <v>518</v>
      </c>
      <c r="E410" s="216">
        <v>25</v>
      </c>
      <c r="F410" s="216">
        <v>25</v>
      </c>
      <c r="G410" s="216">
        <v>25</v>
      </c>
      <c r="H410" s="216">
        <v>25</v>
      </c>
      <c r="I410" s="205"/>
      <c r="J410" s="453"/>
      <c r="K410" s="454"/>
      <c r="L410" s="454"/>
      <c r="M410" s="454"/>
      <c r="N410" s="455"/>
    </row>
    <row r="411" spans="1:14">
      <c r="B411" s="468"/>
      <c r="C411" s="153"/>
      <c r="D411" s="291" t="s">
        <v>493</v>
      </c>
      <c r="E411" s="216">
        <v>25</v>
      </c>
      <c r="F411" s="216">
        <v>25</v>
      </c>
      <c r="G411" s="216">
        <v>25</v>
      </c>
      <c r="H411" s="216">
        <v>25</v>
      </c>
      <c r="I411" s="205"/>
      <c r="J411" s="453"/>
      <c r="K411" s="454"/>
      <c r="L411" s="454"/>
      <c r="M411" s="454"/>
      <c r="N411" s="455"/>
    </row>
    <row r="412" spans="1:14">
      <c r="B412" s="468"/>
      <c r="C412" s="153"/>
      <c r="D412" s="291" t="s">
        <v>131</v>
      </c>
      <c r="E412" s="216">
        <v>2</v>
      </c>
      <c r="F412" s="216">
        <v>3</v>
      </c>
      <c r="G412" s="216">
        <v>4</v>
      </c>
      <c r="H412" s="216">
        <v>6</v>
      </c>
      <c r="I412" s="205"/>
      <c r="J412" s="453"/>
      <c r="K412" s="454"/>
      <c r="L412" s="454"/>
      <c r="M412" s="454"/>
      <c r="N412" s="455"/>
    </row>
    <row r="413" spans="1:14">
      <c r="B413" s="468"/>
      <c r="C413" s="153"/>
      <c r="D413" s="111" t="s">
        <v>563</v>
      </c>
      <c r="E413" s="108">
        <v>0.1</v>
      </c>
      <c r="F413" s="108">
        <v>0.1</v>
      </c>
      <c r="G413" s="108">
        <v>0.1</v>
      </c>
      <c r="H413" s="108">
        <v>0.1</v>
      </c>
      <c r="I413" s="205"/>
      <c r="J413" s="453"/>
      <c r="K413" s="454"/>
      <c r="L413" s="454"/>
      <c r="M413" s="454"/>
      <c r="N413" s="455"/>
    </row>
    <row r="414" spans="1:14">
      <c r="B414" s="468"/>
      <c r="C414" s="153"/>
      <c r="D414" s="291" t="s">
        <v>680</v>
      </c>
      <c r="E414" s="184">
        <v>0.1</v>
      </c>
      <c r="F414" s="184">
        <v>0.1</v>
      </c>
      <c r="G414" s="184">
        <v>0.1</v>
      </c>
      <c r="H414" s="184">
        <v>0.1</v>
      </c>
      <c r="I414" s="205"/>
      <c r="J414" s="453"/>
      <c r="K414" s="454"/>
      <c r="L414" s="454"/>
      <c r="M414" s="454"/>
      <c r="N414" s="455"/>
    </row>
    <row r="415" spans="1:14">
      <c r="B415" s="468"/>
      <c r="C415" s="153"/>
      <c r="D415" s="291" t="s">
        <v>124</v>
      </c>
      <c r="E415" s="216">
        <v>0.1</v>
      </c>
      <c r="F415" s="216">
        <v>0.1</v>
      </c>
      <c r="G415" s="216">
        <v>0.1</v>
      </c>
      <c r="H415" s="216">
        <v>0.1</v>
      </c>
      <c r="I415" s="205"/>
      <c r="J415" s="453"/>
      <c r="K415" s="454"/>
      <c r="L415" s="454"/>
      <c r="M415" s="454"/>
      <c r="N415" s="455"/>
    </row>
    <row r="416" spans="1:14">
      <c r="B416" s="468"/>
      <c r="C416" s="153"/>
      <c r="D416" s="291" t="s">
        <v>36</v>
      </c>
      <c r="E416" s="216">
        <v>1.2</v>
      </c>
      <c r="F416" s="216">
        <v>1.5</v>
      </c>
      <c r="G416" s="216">
        <v>2</v>
      </c>
      <c r="H416" s="216">
        <v>2</v>
      </c>
      <c r="I416" s="205"/>
      <c r="J416" s="453"/>
      <c r="K416" s="454"/>
      <c r="L416" s="454"/>
      <c r="M416" s="454"/>
      <c r="N416" s="455"/>
    </row>
    <row r="417" spans="1:14">
      <c r="B417" s="468"/>
      <c r="C417" s="153"/>
      <c r="D417" s="228"/>
      <c r="E417" s="216"/>
      <c r="F417" s="216"/>
      <c r="G417" s="216"/>
      <c r="H417" s="216"/>
      <c r="I417" s="205"/>
      <c r="J417" s="453"/>
      <c r="K417" s="454"/>
      <c r="L417" s="454"/>
      <c r="M417" s="454"/>
      <c r="N417" s="455"/>
    </row>
    <row r="418" spans="1:14">
      <c r="B418" s="468"/>
      <c r="C418" s="153"/>
      <c r="D418" s="228"/>
      <c r="E418" s="216"/>
      <c r="F418" s="216"/>
      <c r="G418" s="216"/>
      <c r="H418" s="216"/>
      <c r="I418" s="205"/>
      <c r="J418" s="453"/>
      <c r="K418" s="454"/>
      <c r="L418" s="454"/>
      <c r="M418" s="454"/>
      <c r="N418" s="455"/>
    </row>
    <row r="419" spans="1:14">
      <c r="B419" s="468"/>
      <c r="C419" s="153"/>
      <c r="D419" s="228"/>
      <c r="E419" s="216"/>
      <c r="F419" s="216"/>
      <c r="G419" s="216"/>
      <c r="H419" s="216"/>
      <c r="I419" s="205"/>
      <c r="J419" s="453"/>
      <c r="K419" s="454"/>
      <c r="L419" s="454"/>
      <c r="M419" s="454"/>
      <c r="N419" s="455"/>
    </row>
    <row r="420" spans="1:14">
      <c r="B420" s="468"/>
      <c r="C420" s="153"/>
      <c r="D420" s="228"/>
      <c r="E420" s="184"/>
      <c r="F420" s="216"/>
      <c r="G420" s="216"/>
      <c r="H420" s="216"/>
      <c r="I420" s="205"/>
      <c r="J420" s="453"/>
      <c r="K420" s="454"/>
      <c r="L420" s="454"/>
      <c r="M420" s="454"/>
      <c r="N420" s="455"/>
    </row>
    <row r="421" spans="1:14">
      <c r="B421" s="468"/>
      <c r="C421" s="153"/>
      <c r="D421" s="228"/>
      <c r="E421" s="216"/>
      <c r="F421" s="216"/>
      <c r="G421" s="216"/>
      <c r="H421" s="216"/>
      <c r="I421" s="205"/>
      <c r="J421" s="453"/>
      <c r="K421" s="454"/>
      <c r="L421" s="454"/>
      <c r="M421" s="454"/>
      <c r="N421" s="455"/>
    </row>
    <row r="422" spans="1:14">
      <c r="B422" s="468"/>
      <c r="C422" s="153"/>
      <c r="D422" s="228"/>
      <c r="E422" s="216"/>
      <c r="F422" s="216"/>
      <c r="G422" s="216"/>
      <c r="H422" s="216"/>
      <c r="I422" s="205"/>
      <c r="J422" s="453"/>
      <c r="K422" s="454"/>
      <c r="L422" s="454"/>
      <c r="M422" s="454"/>
      <c r="N422" s="455"/>
    </row>
    <row r="423" spans="1:14">
      <c r="B423" s="468"/>
      <c r="C423" s="153"/>
      <c r="D423" s="228"/>
      <c r="E423" s="216"/>
      <c r="F423" s="216"/>
      <c r="G423" s="216"/>
      <c r="H423" s="216"/>
      <c r="I423" s="205"/>
      <c r="J423" s="453"/>
      <c r="K423" s="454"/>
      <c r="L423" s="454"/>
      <c r="M423" s="454"/>
      <c r="N423" s="455"/>
    </row>
    <row r="424" spans="1:14">
      <c r="B424" s="468"/>
      <c r="C424" s="153"/>
      <c r="D424" s="228"/>
      <c r="E424" s="216"/>
      <c r="F424" s="216"/>
      <c r="G424" s="216"/>
      <c r="H424" s="216"/>
      <c r="I424" s="205"/>
      <c r="J424" s="453"/>
      <c r="K424" s="454"/>
      <c r="L424" s="454"/>
      <c r="M424" s="454"/>
      <c r="N424" s="455"/>
    </row>
    <row r="425" spans="1:14">
      <c r="B425" s="468"/>
      <c r="C425" s="153"/>
      <c r="D425" s="228"/>
      <c r="E425" s="216"/>
      <c r="F425" s="216"/>
      <c r="G425" s="216"/>
      <c r="H425" s="216"/>
      <c r="I425" s="205"/>
      <c r="J425" s="453"/>
      <c r="K425" s="454"/>
      <c r="L425" s="454"/>
      <c r="M425" s="454"/>
      <c r="N425" s="455"/>
    </row>
    <row r="426" spans="1:14">
      <c r="B426" s="468"/>
      <c r="C426" s="153"/>
      <c r="D426" s="228"/>
      <c r="E426" s="216"/>
      <c r="F426" s="216"/>
      <c r="G426" s="216"/>
      <c r="H426" s="216"/>
      <c r="I426" s="205"/>
      <c r="J426" s="453"/>
      <c r="K426" s="454"/>
      <c r="L426" s="454"/>
      <c r="M426" s="454"/>
      <c r="N426" s="455"/>
    </row>
    <row r="427" spans="1:14">
      <c r="B427" s="468"/>
      <c r="C427" s="153"/>
      <c r="D427" s="228"/>
      <c r="E427" s="216"/>
      <c r="F427" s="216"/>
      <c r="G427" s="216"/>
      <c r="H427" s="216"/>
      <c r="I427" s="205"/>
      <c r="J427" s="453"/>
      <c r="K427" s="454"/>
      <c r="L427" s="454"/>
      <c r="M427" s="454"/>
      <c r="N427" s="455"/>
    </row>
    <row r="428" spans="1:14">
      <c r="B428" s="468"/>
      <c r="C428" s="153"/>
      <c r="D428" s="228"/>
      <c r="E428" s="216"/>
      <c r="F428" s="216"/>
      <c r="G428" s="216"/>
      <c r="H428" s="216"/>
      <c r="I428" s="205"/>
      <c r="J428" s="453"/>
      <c r="K428" s="454"/>
      <c r="L428" s="454"/>
      <c r="M428" s="454"/>
      <c r="N428" s="455"/>
    </row>
    <row r="429" spans="1:14">
      <c r="B429" s="469"/>
      <c r="C429" s="153"/>
      <c r="D429" s="217"/>
      <c r="E429" s="184"/>
      <c r="F429" s="185"/>
      <c r="G429" s="185"/>
      <c r="H429" s="185"/>
      <c r="I429" s="205"/>
      <c r="J429" s="456"/>
      <c r="K429" s="457"/>
      <c r="L429" s="457"/>
      <c r="M429" s="457"/>
      <c r="N429" s="458"/>
    </row>
    <row r="430" spans="1:14">
      <c r="B430" s="160"/>
      <c r="C430" s="153"/>
      <c r="D430" s="161"/>
      <c r="E430" s="162"/>
      <c r="F430" s="162"/>
      <c r="G430" s="162"/>
      <c r="H430" s="162"/>
      <c r="I430" s="205"/>
      <c r="J430" s="205"/>
      <c r="K430" s="205"/>
      <c r="L430" s="205"/>
      <c r="M430" s="205"/>
      <c r="N430" s="205"/>
    </row>
    <row r="431" spans="1:14">
      <c r="B431" s="160"/>
      <c r="C431" s="153"/>
      <c r="D431" s="161"/>
      <c r="E431" s="162"/>
      <c r="F431" s="162"/>
      <c r="G431" s="162"/>
      <c r="H431" s="162"/>
      <c r="I431" s="205"/>
      <c r="J431" s="205"/>
      <c r="K431" s="205"/>
      <c r="L431" s="205"/>
      <c r="M431" s="205"/>
      <c r="N431" s="205"/>
    </row>
    <row r="432" spans="1:14" ht="12.75" customHeight="1">
      <c r="A432" s="448" t="s">
        <v>98</v>
      </c>
      <c r="B432" s="459" t="s">
        <v>99</v>
      </c>
      <c r="C432" s="232"/>
      <c r="D432" s="459" t="s">
        <v>32</v>
      </c>
      <c r="E432" s="448" t="s">
        <v>303</v>
      </c>
      <c r="F432" s="448" t="s">
        <v>304</v>
      </c>
      <c r="G432" s="463" t="s">
        <v>305</v>
      </c>
      <c r="H432" s="448" t="s">
        <v>306</v>
      </c>
      <c r="I432" s="206"/>
      <c r="J432" s="448" t="s">
        <v>33</v>
      </c>
      <c r="K432" s="448"/>
      <c r="L432" s="448"/>
      <c r="M432" s="448"/>
      <c r="N432" s="448"/>
    </row>
    <row r="433" spans="1:14">
      <c r="A433" s="449"/>
      <c r="B433" s="460"/>
      <c r="C433" s="232"/>
      <c r="D433" s="460"/>
      <c r="E433" s="449"/>
      <c r="F433" s="486"/>
      <c r="G433" s="487"/>
      <c r="H433" s="486"/>
      <c r="I433" s="207"/>
      <c r="J433" s="449"/>
      <c r="K433" s="449"/>
      <c r="L433" s="449"/>
      <c r="M433" s="449"/>
      <c r="N433" s="449"/>
    </row>
    <row r="434" spans="1:14" ht="12.75" customHeight="1">
      <c r="A434" s="203" t="s">
        <v>151</v>
      </c>
      <c r="B434" s="467" t="s">
        <v>731</v>
      </c>
      <c r="C434" s="183"/>
      <c r="D434" s="228" t="s">
        <v>732</v>
      </c>
      <c r="E434" s="216">
        <v>85</v>
      </c>
      <c r="F434" s="216">
        <v>95</v>
      </c>
      <c r="G434" s="216">
        <v>125</v>
      </c>
      <c r="H434" s="216">
        <v>140</v>
      </c>
      <c r="I434" s="204"/>
      <c r="J434" s="450" t="s">
        <v>733</v>
      </c>
      <c r="K434" s="451"/>
      <c r="L434" s="451"/>
      <c r="M434" s="451"/>
      <c r="N434" s="452"/>
    </row>
    <row r="435" spans="1:14">
      <c r="B435" s="468"/>
      <c r="C435" s="153"/>
      <c r="D435" s="228" t="s">
        <v>493</v>
      </c>
      <c r="E435" s="216">
        <v>25</v>
      </c>
      <c r="F435" s="216">
        <v>25</v>
      </c>
      <c r="G435" s="216">
        <v>25</v>
      </c>
      <c r="H435" s="216">
        <v>25</v>
      </c>
      <c r="I435" s="205"/>
      <c r="J435" s="453"/>
      <c r="K435" s="454"/>
      <c r="L435" s="454"/>
      <c r="M435" s="454"/>
      <c r="N435" s="455"/>
    </row>
    <row r="436" spans="1:14">
      <c r="B436" s="468"/>
      <c r="C436" s="153"/>
      <c r="D436" s="228" t="s">
        <v>109</v>
      </c>
      <c r="E436" s="216">
        <v>50</v>
      </c>
      <c r="F436" s="216">
        <v>50</v>
      </c>
      <c r="G436" s="216">
        <v>80</v>
      </c>
      <c r="H436" s="216">
        <v>80</v>
      </c>
      <c r="I436" s="205"/>
      <c r="J436" s="453"/>
      <c r="K436" s="454"/>
      <c r="L436" s="454"/>
      <c r="M436" s="454"/>
      <c r="N436" s="455"/>
    </row>
    <row r="437" spans="1:14">
      <c r="B437" s="468"/>
      <c r="C437" s="153"/>
      <c r="D437" s="228" t="s">
        <v>518</v>
      </c>
      <c r="E437" s="216">
        <v>25</v>
      </c>
      <c r="F437" s="216">
        <v>25</v>
      </c>
      <c r="G437" s="216">
        <v>25</v>
      </c>
      <c r="H437" s="216">
        <v>25</v>
      </c>
      <c r="I437" s="205"/>
      <c r="J437" s="453"/>
      <c r="K437" s="454"/>
      <c r="L437" s="454"/>
      <c r="M437" s="454"/>
      <c r="N437" s="455"/>
    </row>
    <row r="438" spans="1:14">
      <c r="B438" s="468"/>
      <c r="C438" s="153"/>
      <c r="D438" s="291" t="s">
        <v>131</v>
      </c>
      <c r="E438" s="216">
        <v>2</v>
      </c>
      <c r="F438" s="216">
        <v>3</v>
      </c>
      <c r="G438" s="216">
        <v>4</v>
      </c>
      <c r="H438" s="216">
        <v>6</v>
      </c>
      <c r="I438" s="205"/>
      <c r="J438" s="453"/>
      <c r="K438" s="454"/>
      <c r="L438" s="454"/>
      <c r="M438" s="454"/>
      <c r="N438" s="455"/>
    </row>
    <row r="439" spans="1:14">
      <c r="B439" s="468"/>
      <c r="C439" s="153"/>
      <c r="D439" s="111" t="s">
        <v>563</v>
      </c>
      <c r="E439" s="108">
        <v>0.1</v>
      </c>
      <c r="F439" s="108">
        <v>0.1</v>
      </c>
      <c r="G439" s="108">
        <v>0.1</v>
      </c>
      <c r="H439" s="108">
        <v>0.1</v>
      </c>
      <c r="I439" s="205"/>
      <c r="J439" s="453"/>
      <c r="K439" s="454"/>
      <c r="L439" s="454"/>
      <c r="M439" s="454"/>
      <c r="N439" s="455"/>
    </row>
    <row r="440" spans="1:14">
      <c r="B440" s="468"/>
      <c r="C440" s="153"/>
      <c r="D440" s="228" t="s">
        <v>46</v>
      </c>
      <c r="E440" s="108">
        <v>0.1</v>
      </c>
      <c r="F440" s="108">
        <v>0.1</v>
      </c>
      <c r="G440" s="108">
        <v>0.1</v>
      </c>
      <c r="H440" s="108">
        <v>0.1</v>
      </c>
      <c r="I440" s="205"/>
      <c r="J440" s="453"/>
      <c r="K440" s="454"/>
      <c r="L440" s="454"/>
      <c r="M440" s="454"/>
      <c r="N440" s="455"/>
    </row>
    <row r="441" spans="1:14">
      <c r="B441" s="468"/>
      <c r="C441" s="153"/>
      <c r="D441" s="291" t="s">
        <v>36</v>
      </c>
      <c r="E441" s="216">
        <v>1.2</v>
      </c>
      <c r="F441" s="216">
        <v>1.5</v>
      </c>
      <c r="G441" s="216">
        <v>2</v>
      </c>
      <c r="H441" s="216">
        <v>2</v>
      </c>
      <c r="I441" s="205"/>
      <c r="J441" s="453"/>
      <c r="K441" s="454"/>
      <c r="L441" s="454"/>
      <c r="M441" s="454"/>
      <c r="N441" s="455"/>
    </row>
    <row r="442" spans="1:14">
      <c r="B442" s="468"/>
      <c r="C442" s="153"/>
      <c r="D442" s="228"/>
      <c r="E442" s="216"/>
      <c r="F442" s="216"/>
      <c r="G442" s="216"/>
      <c r="H442" s="216"/>
      <c r="I442" s="205"/>
      <c r="J442" s="453"/>
      <c r="K442" s="454"/>
      <c r="L442" s="454"/>
      <c r="M442" s="454"/>
      <c r="N442" s="455"/>
    </row>
    <row r="443" spans="1:14">
      <c r="B443" s="468"/>
      <c r="C443" s="153"/>
      <c r="D443" s="228"/>
      <c r="E443" s="216"/>
      <c r="F443" s="216"/>
      <c r="G443" s="216"/>
      <c r="H443" s="216"/>
      <c r="I443" s="205"/>
      <c r="J443" s="453"/>
      <c r="K443" s="454"/>
      <c r="L443" s="454"/>
      <c r="M443" s="454"/>
      <c r="N443" s="455"/>
    </row>
    <row r="444" spans="1:14">
      <c r="B444" s="468"/>
      <c r="C444" s="153"/>
      <c r="D444" s="228"/>
      <c r="E444" s="216"/>
      <c r="F444" s="216"/>
      <c r="G444" s="216"/>
      <c r="H444" s="216"/>
      <c r="I444" s="205"/>
      <c r="J444" s="453"/>
      <c r="K444" s="454"/>
      <c r="L444" s="454"/>
      <c r="M444" s="454"/>
      <c r="N444" s="455"/>
    </row>
    <row r="445" spans="1:14">
      <c r="B445" s="468"/>
      <c r="C445" s="153"/>
      <c r="D445" s="228"/>
      <c r="E445" s="216"/>
      <c r="F445" s="216"/>
      <c r="G445" s="216"/>
      <c r="H445" s="216"/>
      <c r="I445" s="205"/>
      <c r="J445" s="453"/>
      <c r="K445" s="454"/>
      <c r="L445" s="454"/>
      <c r="M445" s="454"/>
      <c r="N445" s="455"/>
    </row>
    <row r="446" spans="1:14">
      <c r="B446" s="468"/>
      <c r="C446" s="153"/>
      <c r="D446" s="228"/>
      <c r="E446" s="216"/>
      <c r="F446" s="216"/>
      <c r="G446" s="216"/>
      <c r="H446" s="216"/>
      <c r="I446" s="205"/>
      <c r="J446" s="453"/>
      <c r="K446" s="454"/>
      <c r="L446" s="454"/>
      <c r="M446" s="454"/>
      <c r="N446" s="455"/>
    </row>
    <row r="447" spans="1:14">
      <c r="B447" s="468"/>
      <c r="C447" s="153"/>
      <c r="D447" s="228"/>
      <c r="E447" s="216"/>
      <c r="F447" s="216"/>
      <c r="G447" s="216"/>
      <c r="H447" s="216"/>
      <c r="I447" s="205"/>
      <c r="J447" s="453"/>
      <c r="K447" s="454"/>
      <c r="L447" s="454"/>
      <c r="M447" s="454"/>
      <c r="N447" s="455"/>
    </row>
    <row r="448" spans="1:14">
      <c r="B448" s="468"/>
      <c r="C448" s="153"/>
      <c r="D448" s="228"/>
      <c r="E448" s="216"/>
      <c r="F448" s="216"/>
      <c r="G448" s="216"/>
      <c r="H448" s="216"/>
      <c r="I448" s="205"/>
      <c r="J448" s="453"/>
      <c r="K448" s="454"/>
      <c r="L448" s="454"/>
      <c r="M448" s="454"/>
      <c r="N448" s="455"/>
    </row>
    <row r="449" spans="1:14">
      <c r="B449" s="468"/>
      <c r="C449" s="153"/>
      <c r="D449" s="228"/>
      <c r="E449" s="216"/>
      <c r="F449" s="216"/>
      <c r="G449" s="216"/>
      <c r="H449" s="216"/>
      <c r="I449" s="205"/>
      <c r="J449" s="453"/>
      <c r="K449" s="454"/>
      <c r="L449" s="454"/>
      <c r="M449" s="454"/>
      <c r="N449" s="455"/>
    </row>
    <row r="450" spans="1:14">
      <c r="B450" s="468"/>
      <c r="C450" s="153"/>
      <c r="D450" s="228"/>
      <c r="E450" s="216"/>
      <c r="F450" s="216"/>
      <c r="G450" s="216"/>
      <c r="H450" s="216"/>
      <c r="I450" s="205"/>
      <c r="J450" s="453"/>
      <c r="K450" s="454"/>
      <c r="L450" s="454"/>
      <c r="M450" s="454"/>
      <c r="N450" s="455"/>
    </row>
    <row r="451" spans="1:14">
      <c r="B451" s="468"/>
      <c r="C451" s="153"/>
      <c r="D451" s="228"/>
      <c r="E451" s="216"/>
      <c r="F451" s="216"/>
      <c r="G451" s="216"/>
      <c r="H451" s="216"/>
      <c r="I451" s="205"/>
      <c r="J451" s="453"/>
      <c r="K451" s="454"/>
      <c r="L451" s="454"/>
      <c r="M451" s="454"/>
      <c r="N451" s="455"/>
    </row>
    <row r="452" spans="1:14">
      <c r="B452" s="468"/>
      <c r="C452" s="153"/>
      <c r="D452" s="228"/>
      <c r="E452" s="216"/>
      <c r="F452" s="216"/>
      <c r="G452" s="216"/>
      <c r="H452" s="216"/>
      <c r="I452" s="205"/>
      <c r="J452" s="453"/>
      <c r="K452" s="454"/>
      <c r="L452" s="454"/>
      <c r="M452" s="454"/>
      <c r="N452" s="455"/>
    </row>
    <row r="453" spans="1:14">
      <c r="B453" s="468"/>
      <c r="C453" s="153"/>
      <c r="D453" s="228"/>
      <c r="E453" s="216"/>
      <c r="F453" s="216"/>
      <c r="G453" s="216"/>
      <c r="H453" s="216"/>
      <c r="I453" s="205"/>
      <c r="J453" s="453"/>
      <c r="K453" s="454"/>
      <c r="L453" s="454"/>
      <c r="M453" s="454"/>
      <c r="N453" s="455"/>
    </row>
    <row r="454" spans="1:14">
      <c r="B454" s="469"/>
      <c r="C454" s="153"/>
      <c r="D454" s="217"/>
      <c r="E454" s="184"/>
      <c r="F454" s="185"/>
      <c r="G454" s="185"/>
      <c r="H454" s="185"/>
      <c r="I454" s="205"/>
      <c r="J454" s="456"/>
      <c r="K454" s="457"/>
      <c r="L454" s="457"/>
      <c r="M454" s="457"/>
      <c r="N454" s="458"/>
    </row>
    <row r="455" spans="1:14">
      <c r="B455" s="160"/>
      <c r="C455" s="153"/>
      <c r="D455" s="161"/>
      <c r="E455" s="162"/>
      <c r="F455" s="162"/>
      <c r="G455" s="162"/>
      <c r="H455" s="162"/>
      <c r="I455" s="205"/>
      <c r="J455" s="205"/>
      <c r="K455" s="205"/>
      <c r="L455" s="205"/>
      <c r="M455" s="205"/>
      <c r="N455" s="205"/>
    </row>
    <row r="456" spans="1:14">
      <c r="B456" s="160"/>
      <c r="C456" s="153"/>
      <c r="D456" s="161"/>
      <c r="E456" s="162"/>
      <c r="F456" s="162"/>
      <c r="G456" s="162"/>
      <c r="H456" s="162"/>
      <c r="I456" s="205"/>
      <c r="J456" s="205"/>
      <c r="K456" s="205"/>
      <c r="L456" s="205"/>
      <c r="M456" s="205"/>
      <c r="N456" s="205"/>
    </row>
    <row r="457" spans="1:14" ht="12.75" customHeight="1">
      <c r="A457" s="448" t="s">
        <v>98</v>
      </c>
      <c r="B457" s="459" t="s">
        <v>99</v>
      </c>
      <c r="C457" s="232"/>
      <c r="D457" s="459" t="s">
        <v>32</v>
      </c>
      <c r="E457" s="448" t="s">
        <v>303</v>
      </c>
      <c r="F457" s="497" t="s">
        <v>304</v>
      </c>
      <c r="G457" s="498" t="s">
        <v>305</v>
      </c>
      <c r="H457" s="497" t="s">
        <v>306</v>
      </c>
      <c r="I457" s="206"/>
      <c r="J457" s="448" t="s">
        <v>33</v>
      </c>
      <c r="K457" s="448"/>
      <c r="L457" s="448"/>
      <c r="M457" s="448"/>
      <c r="N457" s="448"/>
    </row>
    <row r="458" spans="1:14">
      <c r="A458" s="449"/>
      <c r="B458" s="460"/>
      <c r="C458" s="232"/>
      <c r="D458" s="460"/>
      <c r="E458" s="449"/>
      <c r="F458" s="486"/>
      <c r="G458" s="487"/>
      <c r="H458" s="486"/>
      <c r="I458" s="207"/>
      <c r="J458" s="449"/>
      <c r="K458" s="449"/>
      <c r="L458" s="449"/>
      <c r="M458" s="449"/>
      <c r="N458" s="449"/>
    </row>
    <row r="459" spans="1:14" ht="12.75" customHeight="1">
      <c r="A459" s="203" t="s">
        <v>152</v>
      </c>
      <c r="B459" s="467" t="s">
        <v>734</v>
      </c>
      <c r="C459" s="183"/>
      <c r="D459" s="228" t="s">
        <v>737</v>
      </c>
      <c r="E459" s="216">
        <v>140</v>
      </c>
      <c r="F459" s="216">
        <v>150</v>
      </c>
      <c r="G459" s="216">
        <v>200</v>
      </c>
      <c r="H459" s="216">
        <v>210</v>
      </c>
      <c r="I459" s="204"/>
      <c r="J459" s="450" t="s">
        <v>736</v>
      </c>
      <c r="K459" s="451"/>
      <c r="L459" s="451"/>
      <c r="M459" s="451"/>
      <c r="N459" s="452"/>
    </row>
    <row r="460" spans="1:14">
      <c r="B460" s="468"/>
      <c r="C460" s="153"/>
      <c r="D460" s="228" t="s">
        <v>717</v>
      </c>
      <c r="E460" s="216">
        <v>30</v>
      </c>
      <c r="F460" s="216">
        <v>40</v>
      </c>
      <c r="G460" s="216">
        <v>50</v>
      </c>
      <c r="H460" s="216">
        <v>60</v>
      </c>
      <c r="I460" s="205"/>
      <c r="J460" s="453"/>
      <c r="K460" s="454"/>
      <c r="L460" s="454"/>
      <c r="M460" s="454"/>
      <c r="N460" s="455"/>
    </row>
    <row r="461" spans="1:14">
      <c r="B461" s="468"/>
      <c r="C461" s="153"/>
      <c r="D461" s="228" t="s">
        <v>109</v>
      </c>
      <c r="E461" s="216">
        <v>50</v>
      </c>
      <c r="F461" s="216">
        <v>50</v>
      </c>
      <c r="G461" s="216">
        <v>80</v>
      </c>
      <c r="H461" s="216">
        <v>80</v>
      </c>
      <c r="I461" s="205"/>
      <c r="J461" s="453"/>
      <c r="K461" s="454"/>
      <c r="L461" s="454"/>
      <c r="M461" s="454"/>
      <c r="N461" s="455"/>
    </row>
    <row r="462" spans="1:14">
      <c r="B462" s="468"/>
      <c r="C462" s="153"/>
      <c r="D462" s="228" t="s">
        <v>493</v>
      </c>
      <c r="E462" s="216">
        <v>25</v>
      </c>
      <c r="F462" s="216">
        <v>25</v>
      </c>
      <c r="G462" s="216">
        <v>25</v>
      </c>
      <c r="H462" s="216">
        <v>25</v>
      </c>
      <c r="I462" s="205"/>
      <c r="J462" s="453"/>
      <c r="K462" s="454"/>
      <c r="L462" s="454"/>
      <c r="M462" s="454"/>
      <c r="N462" s="455"/>
    </row>
    <row r="463" spans="1:14">
      <c r="B463" s="468"/>
      <c r="C463" s="153"/>
      <c r="D463" s="228" t="s">
        <v>54</v>
      </c>
      <c r="E463" s="216">
        <v>0</v>
      </c>
      <c r="F463" s="216">
        <v>10</v>
      </c>
      <c r="G463" s="216">
        <v>10</v>
      </c>
      <c r="H463" s="216">
        <v>10</v>
      </c>
      <c r="I463" s="205"/>
      <c r="J463" s="453"/>
      <c r="K463" s="454"/>
      <c r="L463" s="454"/>
      <c r="M463" s="454"/>
      <c r="N463" s="455"/>
    </row>
    <row r="464" spans="1:14">
      <c r="B464" s="468"/>
      <c r="C464" s="153"/>
      <c r="D464" s="228" t="s">
        <v>311</v>
      </c>
      <c r="E464" s="216">
        <v>3</v>
      </c>
      <c r="F464" s="216">
        <v>5</v>
      </c>
      <c r="G464" s="216">
        <v>7</v>
      </c>
      <c r="H464" s="216">
        <v>9</v>
      </c>
      <c r="I464" s="205"/>
      <c r="J464" s="453"/>
      <c r="K464" s="454"/>
      <c r="L464" s="454"/>
      <c r="M464" s="454"/>
      <c r="N464" s="455"/>
    </row>
    <row r="465" spans="2:14">
      <c r="B465" s="468"/>
      <c r="C465" s="153"/>
      <c r="D465" s="228" t="s">
        <v>560</v>
      </c>
      <c r="E465" s="216">
        <v>0.2</v>
      </c>
      <c r="F465" s="216">
        <v>0.2</v>
      </c>
      <c r="G465" s="216">
        <v>0.2</v>
      </c>
      <c r="H465" s="216">
        <v>0.2</v>
      </c>
      <c r="I465" s="205"/>
      <c r="J465" s="453"/>
      <c r="K465" s="454"/>
      <c r="L465" s="454"/>
      <c r="M465" s="454"/>
      <c r="N465" s="455"/>
    </row>
    <row r="466" spans="2:14">
      <c r="B466" s="468"/>
      <c r="C466" s="153"/>
      <c r="D466" s="228" t="s">
        <v>36</v>
      </c>
      <c r="E466" s="216">
        <v>1.2</v>
      </c>
      <c r="F466" s="216">
        <v>1.5</v>
      </c>
      <c r="G466" s="216">
        <v>2</v>
      </c>
      <c r="H466" s="216">
        <v>2</v>
      </c>
      <c r="I466" s="205"/>
      <c r="J466" s="453"/>
      <c r="K466" s="454"/>
      <c r="L466" s="454"/>
      <c r="M466" s="454"/>
      <c r="N466" s="455"/>
    </row>
    <row r="467" spans="2:14">
      <c r="B467" s="468"/>
      <c r="C467" s="153"/>
      <c r="D467" s="228" t="s">
        <v>124</v>
      </c>
      <c r="E467" s="216">
        <v>0.1</v>
      </c>
      <c r="F467" s="216">
        <v>0.1</v>
      </c>
      <c r="G467" s="216">
        <v>0.1</v>
      </c>
      <c r="H467" s="216">
        <v>0.1</v>
      </c>
      <c r="I467" s="216"/>
      <c r="J467" s="453"/>
      <c r="K467" s="454"/>
      <c r="L467" s="454"/>
      <c r="M467" s="454"/>
      <c r="N467" s="455"/>
    </row>
    <row r="468" spans="2:14">
      <c r="B468" s="468"/>
      <c r="C468" s="153"/>
      <c r="D468" s="228" t="s">
        <v>735</v>
      </c>
      <c r="E468" s="216" t="s">
        <v>41</v>
      </c>
      <c r="F468" s="216" t="s">
        <v>41</v>
      </c>
      <c r="G468" s="216" t="s">
        <v>41</v>
      </c>
      <c r="H468" s="216" t="s">
        <v>41</v>
      </c>
      <c r="I468" s="205"/>
      <c r="J468" s="453"/>
      <c r="K468" s="454"/>
      <c r="L468" s="454"/>
      <c r="M468" s="454"/>
      <c r="N468" s="455"/>
    </row>
    <row r="469" spans="2:14">
      <c r="B469" s="468"/>
      <c r="C469" s="153"/>
      <c r="D469" s="228"/>
      <c r="E469" s="216"/>
      <c r="F469" s="216"/>
      <c r="G469" s="216"/>
      <c r="H469" s="216"/>
      <c r="I469" s="205"/>
      <c r="J469" s="453"/>
      <c r="K469" s="454"/>
      <c r="L469" s="454"/>
      <c r="M469" s="454"/>
      <c r="N469" s="455"/>
    </row>
    <row r="470" spans="2:14">
      <c r="B470" s="468"/>
      <c r="C470" s="153"/>
      <c r="D470" s="228"/>
      <c r="E470" s="216"/>
      <c r="F470" s="216"/>
      <c r="G470" s="216"/>
      <c r="H470" s="216"/>
      <c r="I470" s="205"/>
      <c r="J470" s="453"/>
      <c r="K470" s="454"/>
      <c r="L470" s="454"/>
      <c r="M470" s="454"/>
      <c r="N470" s="455"/>
    </row>
    <row r="471" spans="2:14">
      <c r="B471" s="468"/>
      <c r="C471" s="153"/>
      <c r="D471" s="228"/>
      <c r="E471" s="216"/>
      <c r="F471" s="216"/>
      <c r="G471" s="216"/>
      <c r="H471" s="216"/>
      <c r="I471" s="205"/>
      <c r="J471" s="453"/>
      <c r="K471" s="454"/>
      <c r="L471" s="454"/>
      <c r="M471" s="454"/>
      <c r="N471" s="455"/>
    </row>
    <row r="472" spans="2:14">
      <c r="B472" s="468"/>
      <c r="C472" s="153"/>
      <c r="D472" s="228"/>
      <c r="E472" s="216"/>
      <c r="F472" s="216"/>
      <c r="G472" s="216"/>
      <c r="H472" s="216"/>
      <c r="I472" s="205"/>
      <c r="J472" s="453"/>
      <c r="K472" s="454"/>
      <c r="L472" s="454"/>
      <c r="M472" s="454"/>
      <c r="N472" s="455"/>
    </row>
    <row r="473" spans="2:14">
      <c r="B473" s="468"/>
      <c r="C473" s="153"/>
      <c r="D473" s="228"/>
      <c r="E473" s="216"/>
      <c r="F473" s="216"/>
      <c r="G473" s="216"/>
      <c r="H473" s="216"/>
      <c r="I473" s="205"/>
      <c r="J473" s="453"/>
      <c r="K473" s="454"/>
      <c r="L473" s="454"/>
      <c r="M473" s="454"/>
      <c r="N473" s="455"/>
    </row>
    <row r="474" spans="2:14">
      <c r="B474" s="468"/>
      <c r="C474" s="153"/>
      <c r="D474" s="228"/>
      <c r="E474" s="216"/>
      <c r="F474" s="216"/>
      <c r="G474" s="216"/>
      <c r="H474" s="216"/>
      <c r="I474" s="205"/>
      <c r="J474" s="453"/>
      <c r="K474" s="454"/>
      <c r="L474" s="454"/>
      <c r="M474" s="454"/>
      <c r="N474" s="455"/>
    </row>
    <row r="475" spans="2:14">
      <c r="B475" s="468"/>
      <c r="C475" s="153"/>
      <c r="D475" s="228"/>
      <c r="E475" s="216"/>
      <c r="F475" s="216"/>
      <c r="G475" s="216"/>
      <c r="H475" s="216"/>
      <c r="I475" s="205"/>
      <c r="J475" s="453"/>
      <c r="K475" s="454"/>
      <c r="L475" s="454"/>
      <c r="M475" s="454"/>
      <c r="N475" s="455"/>
    </row>
    <row r="476" spans="2:14">
      <c r="B476" s="468"/>
      <c r="C476" s="153"/>
      <c r="D476" s="228"/>
      <c r="E476" s="216"/>
      <c r="F476" s="216"/>
      <c r="G476" s="216"/>
      <c r="H476" s="216"/>
      <c r="I476" s="205"/>
      <c r="J476" s="453"/>
      <c r="K476" s="454"/>
      <c r="L476" s="454"/>
      <c r="M476" s="454"/>
      <c r="N476" s="455"/>
    </row>
    <row r="477" spans="2:14">
      <c r="B477" s="468"/>
      <c r="C477" s="153"/>
      <c r="D477" s="228"/>
      <c r="E477" s="216"/>
      <c r="F477" s="216"/>
      <c r="G477" s="216"/>
      <c r="H477" s="216"/>
      <c r="I477" s="205"/>
      <c r="J477" s="453"/>
      <c r="K477" s="454"/>
      <c r="L477" s="454"/>
      <c r="M477" s="454"/>
      <c r="N477" s="455"/>
    </row>
    <row r="478" spans="2:14">
      <c r="B478" s="468"/>
      <c r="C478" s="153"/>
      <c r="D478" s="228"/>
      <c r="E478" s="216"/>
      <c r="F478" s="216"/>
      <c r="G478" s="216"/>
      <c r="H478" s="216"/>
      <c r="I478" s="205"/>
      <c r="J478" s="453"/>
      <c r="K478" s="454"/>
      <c r="L478" s="454"/>
      <c r="M478" s="454"/>
      <c r="N478" s="455"/>
    </row>
    <row r="479" spans="2:14">
      <c r="B479" s="469"/>
      <c r="C479" s="153"/>
      <c r="D479" s="217"/>
      <c r="E479" s="184"/>
      <c r="F479" s="185"/>
      <c r="G479" s="185"/>
      <c r="H479" s="185"/>
      <c r="I479" s="205"/>
      <c r="J479" s="456"/>
      <c r="K479" s="457"/>
      <c r="L479" s="457"/>
      <c r="M479" s="457"/>
      <c r="N479" s="458"/>
    </row>
    <row r="480" spans="2:14">
      <c r="B480" s="160"/>
      <c r="C480" s="153"/>
      <c r="D480" s="161"/>
      <c r="E480" s="162"/>
      <c r="F480" s="162"/>
      <c r="G480" s="162"/>
      <c r="H480" s="162"/>
      <c r="I480" s="205"/>
      <c r="J480" s="205"/>
      <c r="K480" s="205"/>
      <c r="L480" s="205"/>
      <c r="M480" s="205"/>
      <c r="N480" s="205"/>
    </row>
    <row r="481" spans="1:14">
      <c r="B481" s="160"/>
      <c r="C481" s="153"/>
      <c r="D481" s="161"/>
      <c r="E481" s="162"/>
      <c r="F481" s="162"/>
      <c r="G481" s="162"/>
      <c r="H481" s="162"/>
      <c r="I481" s="205"/>
      <c r="J481" s="205"/>
      <c r="K481" s="205"/>
      <c r="L481" s="205"/>
      <c r="M481" s="205"/>
      <c r="N481" s="205"/>
    </row>
    <row r="482" spans="1:14" ht="12.75" customHeight="1">
      <c r="A482" s="448" t="s">
        <v>98</v>
      </c>
      <c r="B482" s="459" t="s">
        <v>99</v>
      </c>
      <c r="C482" s="232"/>
      <c r="D482" s="459" t="s">
        <v>32</v>
      </c>
      <c r="E482" s="448" t="s">
        <v>303</v>
      </c>
      <c r="F482" s="497" t="s">
        <v>304</v>
      </c>
      <c r="G482" s="498" t="s">
        <v>305</v>
      </c>
      <c r="H482" s="497" t="s">
        <v>306</v>
      </c>
      <c r="I482" s="206"/>
      <c r="J482" s="448" t="s">
        <v>33</v>
      </c>
      <c r="K482" s="448"/>
      <c r="L482" s="448"/>
      <c r="M482" s="448"/>
      <c r="N482" s="448"/>
    </row>
    <row r="483" spans="1:14">
      <c r="A483" s="449"/>
      <c r="B483" s="460"/>
      <c r="C483" s="232"/>
      <c r="D483" s="460"/>
      <c r="E483" s="449"/>
      <c r="F483" s="486"/>
      <c r="G483" s="487"/>
      <c r="H483" s="486"/>
      <c r="I483" s="207"/>
      <c r="J483" s="449"/>
      <c r="K483" s="449"/>
      <c r="L483" s="449"/>
      <c r="M483" s="449"/>
      <c r="N483" s="449"/>
    </row>
    <row r="484" spans="1:14" ht="38.25">
      <c r="A484" s="203" t="s">
        <v>153</v>
      </c>
      <c r="B484" s="467" t="s">
        <v>738</v>
      </c>
      <c r="C484" s="183"/>
      <c r="D484" s="330" t="s">
        <v>739</v>
      </c>
      <c r="E484" s="373" t="s">
        <v>740</v>
      </c>
      <c r="F484" s="373" t="s">
        <v>741</v>
      </c>
      <c r="G484" s="373" t="s">
        <v>742</v>
      </c>
      <c r="H484" s="373" t="s">
        <v>743</v>
      </c>
      <c r="I484" s="204"/>
      <c r="J484" s="450" t="s">
        <v>966</v>
      </c>
      <c r="K484" s="451"/>
      <c r="L484" s="451"/>
      <c r="M484" s="451"/>
      <c r="N484" s="452"/>
    </row>
    <row r="485" spans="1:14">
      <c r="B485" s="468"/>
      <c r="C485" s="153"/>
      <c r="D485" s="271" t="s">
        <v>127</v>
      </c>
      <c r="E485" s="328">
        <v>10</v>
      </c>
      <c r="F485" s="328">
        <v>15</v>
      </c>
      <c r="G485" s="328">
        <v>20</v>
      </c>
      <c r="H485" s="328">
        <v>25</v>
      </c>
      <c r="I485" s="205"/>
      <c r="J485" s="453"/>
      <c r="K485" s="454"/>
      <c r="L485" s="454"/>
      <c r="M485" s="454"/>
      <c r="N485" s="455"/>
    </row>
    <row r="486" spans="1:14">
      <c r="B486" s="468"/>
      <c r="C486" s="153"/>
      <c r="D486" s="271" t="s">
        <v>493</v>
      </c>
      <c r="E486" s="328">
        <v>25</v>
      </c>
      <c r="F486" s="328">
        <v>25</v>
      </c>
      <c r="G486" s="328">
        <v>25</v>
      </c>
      <c r="H486" s="328">
        <v>25</v>
      </c>
      <c r="I486" s="205"/>
      <c r="J486" s="453"/>
      <c r="K486" s="454"/>
      <c r="L486" s="454"/>
      <c r="M486" s="454"/>
      <c r="N486" s="455"/>
    </row>
    <row r="487" spans="1:14">
      <c r="B487" s="468"/>
      <c r="C487" s="153"/>
      <c r="D487" s="228" t="s">
        <v>744</v>
      </c>
      <c r="E487" s="216" t="s">
        <v>41</v>
      </c>
      <c r="F487" s="216" t="s">
        <v>41</v>
      </c>
      <c r="G487" s="216" t="s">
        <v>41</v>
      </c>
      <c r="H487" s="216" t="s">
        <v>41</v>
      </c>
      <c r="I487" s="205"/>
      <c r="J487" s="453"/>
      <c r="K487" s="454"/>
      <c r="L487" s="454"/>
      <c r="M487" s="454"/>
      <c r="N487" s="455"/>
    </row>
    <row r="488" spans="1:14">
      <c r="B488" s="468"/>
      <c r="C488" s="153"/>
      <c r="D488" s="291" t="s">
        <v>131</v>
      </c>
      <c r="E488" s="216">
        <v>2</v>
      </c>
      <c r="F488" s="216">
        <v>3</v>
      </c>
      <c r="G488" s="216">
        <v>4</v>
      </c>
      <c r="H488" s="216">
        <v>6</v>
      </c>
      <c r="I488" s="205"/>
      <c r="J488" s="453"/>
      <c r="K488" s="454"/>
      <c r="L488" s="454"/>
      <c r="M488" s="454"/>
      <c r="N488" s="455"/>
    </row>
    <row r="489" spans="1:14">
      <c r="B489" s="468"/>
      <c r="C489" s="153"/>
      <c r="D489" s="111" t="s">
        <v>563</v>
      </c>
      <c r="E489" s="108">
        <v>0.1</v>
      </c>
      <c r="F489" s="108">
        <v>0.1</v>
      </c>
      <c r="G489" s="108">
        <v>0.1</v>
      </c>
      <c r="H489" s="108">
        <v>0.1</v>
      </c>
      <c r="I489" s="205"/>
      <c r="J489" s="453"/>
      <c r="K489" s="454"/>
      <c r="L489" s="454"/>
      <c r="M489" s="454"/>
      <c r="N489" s="455"/>
    </row>
    <row r="490" spans="1:14">
      <c r="B490" s="468"/>
      <c r="C490" s="153"/>
      <c r="D490" s="291" t="s">
        <v>36</v>
      </c>
      <c r="E490" s="216">
        <v>1.2</v>
      </c>
      <c r="F490" s="216">
        <v>1.5</v>
      </c>
      <c r="G490" s="216">
        <v>2</v>
      </c>
      <c r="H490" s="216">
        <v>2</v>
      </c>
      <c r="I490" s="205"/>
      <c r="J490" s="453"/>
      <c r="K490" s="454"/>
      <c r="L490" s="454"/>
      <c r="M490" s="454"/>
      <c r="N490" s="455"/>
    </row>
    <row r="491" spans="1:14">
      <c r="B491" s="468"/>
      <c r="C491" s="153"/>
      <c r="D491" s="291"/>
      <c r="E491" s="108"/>
      <c r="F491" s="108"/>
      <c r="G491" s="108"/>
      <c r="H491" s="108"/>
      <c r="I491" s="205"/>
      <c r="J491" s="453"/>
      <c r="K491" s="454"/>
      <c r="L491" s="454"/>
      <c r="M491" s="454"/>
      <c r="N491" s="455"/>
    </row>
    <row r="492" spans="1:14">
      <c r="B492" s="468"/>
      <c r="C492" s="153"/>
      <c r="D492" s="291"/>
      <c r="E492" s="216"/>
      <c r="F492" s="216"/>
      <c r="G492" s="216"/>
      <c r="H492" s="216"/>
      <c r="I492" s="205"/>
      <c r="J492" s="453"/>
      <c r="K492" s="454"/>
      <c r="L492" s="454"/>
      <c r="M492" s="454"/>
      <c r="N492" s="455"/>
    </row>
    <row r="493" spans="1:14">
      <c r="B493" s="468"/>
      <c r="C493" s="153"/>
      <c r="D493" s="228"/>
      <c r="E493" s="216"/>
      <c r="F493" s="216"/>
      <c r="G493" s="216"/>
      <c r="H493" s="216"/>
      <c r="I493" s="205"/>
      <c r="J493" s="453"/>
      <c r="K493" s="454"/>
      <c r="L493" s="454"/>
      <c r="M493" s="454"/>
      <c r="N493" s="455"/>
    </row>
    <row r="494" spans="1:14">
      <c r="B494" s="468"/>
      <c r="C494" s="153"/>
      <c r="D494" s="228"/>
      <c r="E494" s="216"/>
      <c r="F494" s="216"/>
      <c r="G494" s="216"/>
      <c r="H494" s="216"/>
      <c r="I494" s="205"/>
      <c r="J494" s="453"/>
      <c r="K494" s="454"/>
      <c r="L494" s="454"/>
      <c r="M494" s="454"/>
      <c r="N494" s="455"/>
    </row>
    <row r="495" spans="1:14">
      <c r="B495" s="468"/>
      <c r="C495" s="153"/>
      <c r="D495" s="228"/>
      <c r="E495" s="216"/>
      <c r="F495" s="216"/>
      <c r="G495" s="216"/>
      <c r="H495" s="216"/>
      <c r="I495" s="205"/>
      <c r="J495" s="453"/>
      <c r="K495" s="454"/>
      <c r="L495" s="454"/>
      <c r="M495" s="454"/>
      <c r="N495" s="455"/>
    </row>
    <row r="496" spans="1:14">
      <c r="B496" s="468"/>
      <c r="C496" s="153"/>
      <c r="D496" s="228"/>
      <c r="E496" s="216"/>
      <c r="F496" s="216"/>
      <c r="G496" s="216"/>
      <c r="H496" s="216"/>
      <c r="I496" s="205"/>
      <c r="J496" s="453"/>
      <c r="K496" s="454"/>
      <c r="L496" s="454"/>
      <c r="M496" s="454"/>
      <c r="N496" s="455"/>
    </row>
    <row r="497" spans="1:14">
      <c r="B497" s="468"/>
      <c r="C497" s="153"/>
      <c r="D497" s="228"/>
      <c r="E497" s="216"/>
      <c r="F497" s="216"/>
      <c r="G497" s="216"/>
      <c r="H497" s="216"/>
      <c r="I497" s="205"/>
      <c r="J497" s="453"/>
      <c r="K497" s="454"/>
      <c r="L497" s="454"/>
      <c r="M497" s="454"/>
      <c r="N497" s="455"/>
    </row>
    <row r="498" spans="1:14">
      <c r="B498" s="468"/>
      <c r="C498" s="153"/>
      <c r="D498" s="228"/>
      <c r="E498" s="216"/>
      <c r="F498" s="216"/>
      <c r="G498" s="216"/>
      <c r="H498" s="216"/>
      <c r="I498" s="205"/>
      <c r="J498" s="453"/>
      <c r="K498" s="454"/>
      <c r="L498" s="454"/>
      <c r="M498" s="454"/>
      <c r="N498" s="455"/>
    </row>
    <row r="499" spans="1:14">
      <c r="B499" s="468"/>
      <c r="C499" s="153"/>
      <c r="D499" s="228"/>
      <c r="E499" s="216"/>
      <c r="F499" s="216"/>
      <c r="G499" s="216"/>
      <c r="H499" s="216"/>
      <c r="I499" s="205"/>
      <c r="J499" s="453"/>
      <c r="K499" s="454"/>
      <c r="L499" s="454"/>
      <c r="M499" s="454"/>
      <c r="N499" s="455"/>
    </row>
    <row r="500" spans="1:14">
      <c r="B500" s="468"/>
      <c r="C500" s="153"/>
      <c r="D500" s="228"/>
      <c r="E500" s="216"/>
      <c r="F500" s="216"/>
      <c r="G500" s="216"/>
      <c r="H500" s="216"/>
      <c r="I500" s="205"/>
      <c r="J500" s="453"/>
      <c r="K500" s="454"/>
      <c r="L500" s="454"/>
      <c r="M500" s="454"/>
      <c r="N500" s="455"/>
    </row>
    <row r="501" spans="1:14">
      <c r="B501" s="468"/>
      <c r="C501" s="153"/>
      <c r="D501" s="228"/>
      <c r="E501" s="216"/>
      <c r="F501" s="216"/>
      <c r="G501" s="216"/>
      <c r="H501" s="216"/>
      <c r="I501" s="205"/>
      <c r="J501" s="453"/>
      <c r="K501" s="454"/>
      <c r="L501" s="454"/>
      <c r="M501" s="454"/>
      <c r="N501" s="455"/>
    </row>
    <row r="502" spans="1:14">
      <c r="B502" s="468"/>
      <c r="C502" s="153"/>
      <c r="D502" s="228"/>
      <c r="E502" s="216"/>
      <c r="F502" s="216"/>
      <c r="G502" s="216"/>
      <c r="H502" s="216"/>
      <c r="I502" s="205"/>
      <c r="J502" s="453"/>
      <c r="K502" s="454"/>
      <c r="L502" s="454"/>
      <c r="M502" s="454"/>
      <c r="N502" s="455"/>
    </row>
    <row r="503" spans="1:14">
      <c r="B503" s="468"/>
      <c r="C503" s="153"/>
      <c r="D503" s="228"/>
      <c r="E503" s="216"/>
      <c r="F503" s="216"/>
      <c r="G503" s="216"/>
      <c r="H503" s="216"/>
      <c r="I503" s="205"/>
      <c r="J503" s="453"/>
      <c r="K503" s="454"/>
      <c r="L503" s="454"/>
      <c r="M503" s="454"/>
      <c r="N503" s="455"/>
    </row>
    <row r="504" spans="1:14">
      <c r="B504" s="469"/>
      <c r="C504" s="153"/>
      <c r="D504" s="217"/>
      <c r="E504" s="184"/>
      <c r="F504" s="185"/>
      <c r="G504" s="185"/>
      <c r="H504" s="185"/>
      <c r="I504" s="205"/>
      <c r="J504" s="456"/>
      <c r="K504" s="457"/>
      <c r="L504" s="457"/>
      <c r="M504" s="457"/>
      <c r="N504" s="458"/>
    </row>
    <row r="505" spans="1:14">
      <c r="B505" s="160"/>
      <c r="C505" s="153"/>
      <c r="D505" s="161"/>
      <c r="E505" s="162"/>
      <c r="F505" s="162"/>
      <c r="G505" s="162"/>
      <c r="H505" s="162"/>
      <c r="I505" s="205"/>
      <c r="J505" s="205"/>
      <c r="K505" s="205"/>
      <c r="L505" s="205"/>
      <c r="M505" s="205"/>
      <c r="N505" s="205"/>
    </row>
    <row r="506" spans="1:14">
      <c r="B506" s="160"/>
      <c r="C506" s="153"/>
      <c r="D506" s="161"/>
      <c r="E506" s="162"/>
      <c r="F506" s="162"/>
      <c r="G506" s="162"/>
      <c r="H506" s="162"/>
      <c r="I506" s="205"/>
      <c r="J506" s="205"/>
      <c r="K506" s="205"/>
      <c r="L506" s="205"/>
      <c r="M506" s="205"/>
      <c r="N506" s="205"/>
    </row>
    <row r="507" spans="1:14" ht="12.75" customHeight="1">
      <c r="A507" s="448" t="s">
        <v>98</v>
      </c>
      <c r="B507" s="459" t="s">
        <v>99</v>
      </c>
      <c r="C507" s="232"/>
      <c r="D507" s="459" t="s">
        <v>32</v>
      </c>
      <c r="E507" s="448" t="s">
        <v>303</v>
      </c>
      <c r="F507" s="497" t="s">
        <v>304</v>
      </c>
      <c r="G507" s="498" t="s">
        <v>305</v>
      </c>
      <c r="H507" s="497" t="s">
        <v>306</v>
      </c>
      <c r="I507" s="206"/>
      <c r="J507" s="448" t="s">
        <v>33</v>
      </c>
      <c r="K507" s="448"/>
      <c r="L507" s="448"/>
      <c r="M507" s="448"/>
      <c r="N507" s="448"/>
    </row>
    <row r="508" spans="1:14">
      <c r="A508" s="449"/>
      <c r="B508" s="460"/>
      <c r="C508" s="232"/>
      <c r="D508" s="460"/>
      <c r="E508" s="449"/>
      <c r="F508" s="486"/>
      <c r="G508" s="487"/>
      <c r="H508" s="486"/>
      <c r="I508" s="207"/>
      <c r="J508" s="449"/>
      <c r="K508" s="449"/>
      <c r="L508" s="449"/>
      <c r="M508" s="449"/>
      <c r="N508" s="449"/>
    </row>
    <row r="509" spans="1:14" ht="12.75" customHeight="1">
      <c r="A509" s="203" t="s">
        <v>154</v>
      </c>
      <c r="B509" s="467" t="s">
        <v>745</v>
      </c>
      <c r="C509" s="183"/>
      <c r="D509" s="271" t="s">
        <v>129</v>
      </c>
      <c r="E509" s="328">
        <v>20</v>
      </c>
      <c r="F509" s="328">
        <v>30</v>
      </c>
      <c r="G509" s="328">
        <v>40</v>
      </c>
      <c r="H509" s="328">
        <v>50</v>
      </c>
      <c r="I509" s="204"/>
      <c r="J509" s="450" t="s">
        <v>746</v>
      </c>
      <c r="K509" s="451"/>
      <c r="L509" s="451"/>
      <c r="M509" s="451"/>
      <c r="N509" s="452"/>
    </row>
    <row r="510" spans="1:14">
      <c r="B510" s="468"/>
      <c r="C510" s="153"/>
      <c r="D510" s="271" t="s">
        <v>682</v>
      </c>
      <c r="E510" s="328">
        <v>30</v>
      </c>
      <c r="F510" s="328">
        <v>40</v>
      </c>
      <c r="G510" s="328">
        <v>50</v>
      </c>
      <c r="H510" s="328">
        <v>65</v>
      </c>
      <c r="I510" s="205"/>
      <c r="J510" s="453"/>
      <c r="K510" s="454"/>
      <c r="L510" s="454"/>
      <c r="M510" s="454"/>
      <c r="N510" s="455"/>
    </row>
    <row r="511" spans="1:14">
      <c r="B511" s="468"/>
      <c r="C511" s="153"/>
      <c r="D511" s="271" t="s">
        <v>683</v>
      </c>
      <c r="E511" s="328">
        <v>30</v>
      </c>
      <c r="F511" s="328">
        <v>40</v>
      </c>
      <c r="G511" s="328">
        <v>50</v>
      </c>
      <c r="H511" s="328">
        <v>65</v>
      </c>
      <c r="I511" s="205"/>
      <c r="J511" s="453"/>
      <c r="K511" s="454"/>
      <c r="L511" s="454"/>
      <c r="M511" s="454"/>
      <c r="N511" s="455"/>
    </row>
    <row r="512" spans="1:14">
      <c r="B512" s="468"/>
      <c r="C512" s="153"/>
      <c r="D512" s="271" t="s">
        <v>132</v>
      </c>
      <c r="E512" s="328">
        <v>25</v>
      </c>
      <c r="F512" s="328">
        <v>35</v>
      </c>
      <c r="G512" s="328">
        <v>45</v>
      </c>
      <c r="H512" s="328">
        <v>55</v>
      </c>
      <c r="I512" s="205"/>
      <c r="J512" s="453"/>
      <c r="K512" s="454"/>
      <c r="L512" s="454"/>
      <c r="M512" s="454"/>
      <c r="N512" s="455"/>
    </row>
    <row r="513" spans="2:14">
      <c r="B513" s="468"/>
      <c r="C513" s="153"/>
      <c r="D513" s="271" t="s">
        <v>109</v>
      </c>
      <c r="E513" s="328">
        <v>25</v>
      </c>
      <c r="F513" s="328">
        <v>25</v>
      </c>
      <c r="G513" s="328">
        <v>40</v>
      </c>
      <c r="H513" s="328">
        <v>40</v>
      </c>
      <c r="I513" s="205"/>
      <c r="J513" s="453"/>
      <c r="K513" s="454"/>
      <c r="L513" s="454"/>
      <c r="M513" s="454"/>
      <c r="N513" s="455"/>
    </row>
    <row r="514" spans="2:14">
      <c r="B514" s="468"/>
      <c r="C514" s="153"/>
      <c r="D514" s="271" t="s">
        <v>518</v>
      </c>
      <c r="E514" s="328">
        <v>25</v>
      </c>
      <c r="F514" s="328">
        <v>25</v>
      </c>
      <c r="G514" s="328">
        <v>25</v>
      </c>
      <c r="H514" s="328">
        <v>25</v>
      </c>
      <c r="I514" s="205"/>
      <c r="J514" s="453"/>
      <c r="K514" s="454"/>
      <c r="L514" s="454"/>
      <c r="M514" s="454"/>
      <c r="N514" s="455"/>
    </row>
    <row r="515" spans="2:14">
      <c r="B515" s="468"/>
      <c r="C515" s="153"/>
      <c r="D515" s="291" t="s">
        <v>493</v>
      </c>
      <c r="E515" s="216">
        <v>25</v>
      </c>
      <c r="F515" s="216">
        <v>25</v>
      </c>
      <c r="G515" s="216">
        <v>25</v>
      </c>
      <c r="H515" s="216">
        <v>25</v>
      </c>
      <c r="I515" s="205"/>
      <c r="J515" s="453"/>
      <c r="K515" s="454"/>
      <c r="L515" s="454"/>
      <c r="M515" s="454"/>
      <c r="N515" s="455"/>
    </row>
    <row r="516" spans="2:14">
      <c r="B516" s="468"/>
      <c r="C516" s="153"/>
      <c r="D516" s="291" t="s">
        <v>131</v>
      </c>
      <c r="E516" s="216">
        <v>2</v>
      </c>
      <c r="F516" s="216">
        <v>3</v>
      </c>
      <c r="G516" s="216">
        <v>4</v>
      </c>
      <c r="H516" s="216">
        <v>6</v>
      </c>
      <c r="I516" s="205"/>
      <c r="J516" s="453"/>
      <c r="K516" s="454"/>
      <c r="L516" s="454"/>
      <c r="M516" s="454"/>
      <c r="N516" s="455"/>
    </row>
    <row r="517" spans="2:14">
      <c r="B517" s="468"/>
      <c r="C517" s="153"/>
      <c r="D517" s="111" t="s">
        <v>563</v>
      </c>
      <c r="E517" s="108">
        <v>0.1</v>
      </c>
      <c r="F517" s="108">
        <v>0.1</v>
      </c>
      <c r="G517" s="108">
        <v>0.1</v>
      </c>
      <c r="H517" s="108">
        <v>0.1</v>
      </c>
      <c r="I517" s="205"/>
      <c r="J517" s="453"/>
      <c r="K517" s="454"/>
      <c r="L517" s="454"/>
      <c r="M517" s="454"/>
      <c r="N517" s="455"/>
    </row>
    <row r="518" spans="2:14">
      <c r="B518" s="468"/>
      <c r="C518" s="153"/>
      <c r="D518" s="228" t="s">
        <v>43</v>
      </c>
      <c r="E518" s="216" t="s">
        <v>41</v>
      </c>
      <c r="F518" s="216" t="s">
        <v>41</v>
      </c>
      <c r="G518" s="216" t="s">
        <v>41</v>
      </c>
      <c r="H518" s="216" t="s">
        <v>41</v>
      </c>
      <c r="I518" s="205"/>
      <c r="J518" s="453"/>
      <c r="K518" s="454"/>
      <c r="L518" s="454"/>
      <c r="M518" s="454"/>
      <c r="N518" s="455"/>
    </row>
    <row r="519" spans="2:14">
      <c r="B519" s="468"/>
      <c r="C519" s="153"/>
      <c r="D519" s="228" t="s">
        <v>36</v>
      </c>
      <c r="E519" s="216">
        <v>1.2</v>
      </c>
      <c r="F519" s="216">
        <v>1.5</v>
      </c>
      <c r="G519" s="216">
        <v>2</v>
      </c>
      <c r="H519" s="216">
        <v>2</v>
      </c>
      <c r="I519" s="205"/>
      <c r="J519" s="453"/>
      <c r="K519" s="454"/>
      <c r="L519" s="454"/>
      <c r="M519" s="454"/>
      <c r="N519" s="455"/>
    </row>
    <row r="520" spans="2:14">
      <c r="B520" s="468"/>
      <c r="C520" s="153"/>
      <c r="D520" s="228" t="s">
        <v>46</v>
      </c>
      <c r="E520" s="216">
        <v>0.1</v>
      </c>
      <c r="F520" s="216">
        <v>0.1</v>
      </c>
      <c r="G520" s="216">
        <v>0.1</v>
      </c>
      <c r="H520" s="216">
        <v>0.1</v>
      </c>
      <c r="I520" s="205"/>
      <c r="J520" s="453"/>
      <c r="K520" s="454"/>
      <c r="L520" s="454"/>
      <c r="M520" s="454"/>
      <c r="N520" s="455"/>
    </row>
    <row r="521" spans="2:14">
      <c r="B521" s="468"/>
      <c r="C521" s="153"/>
      <c r="D521" s="228"/>
      <c r="E521" s="216"/>
      <c r="F521" s="216"/>
      <c r="G521" s="216"/>
      <c r="H521" s="216"/>
      <c r="I521" s="205"/>
      <c r="J521" s="453"/>
      <c r="K521" s="454"/>
      <c r="L521" s="454"/>
      <c r="M521" s="454"/>
      <c r="N521" s="455"/>
    </row>
    <row r="522" spans="2:14">
      <c r="B522" s="468"/>
      <c r="C522" s="153"/>
      <c r="D522" s="228"/>
      <c r="E522" s="216"/>
      <c r="F522" s="216"/>
      <c r="G522" s="216"/>
      <c r="H522" s="216"/>
      <c r="I522" s="205"/>
      <c r="J522" s="453"/>
      <c r="K522" s="454"/>
      <c r="L522" s="454"/>
      <c r="M522" s="454"/>
      <c r="N522" s="455"/>
    </row>
    <row r="523" spans="2:14">
      <c r="B523" s="468"/>
      <c r="C523" s="153"/>
      <c r="D523" s="228"/>
      <c r="E523" s="216"/>
      <c r="F523" s="216"/>
      <c r="G523" s="216"/>
      <c r="H523" s="216"/>
      <c r="I523" s="205"/>
      <c r="J523" s="453"/>
      <c r="K523" s="454"/>
      <c r="L523" s="454"/>
      <c r="M523" s="454"/>
      <c r="N523" s="455"/>
    </row>
    <row r="524" spans="2:14">
      <c r="B524" s="468"/>
      <c r="C524" s="153"/>
      <c r="D524" s="228"/>
      <c r="E524" s="216"/>
      <c r="F524" s="216"/>
      <c r="G524" s="216"/>
      <c r="H524" s="216"/>
      <c r="I524" s="205"/>
      <c r="J524" s="453"/>
      <c r="K524" s="454"/>
      <c r="L524" s="454"/>
      <c r="M524" s="454"/>
      <c r="N524" s="455"/>
    </row>
    <row r="525" spans="2:14">
      <c r="B525" s="468"/>
      <c r="C525" s="153"/>
      <c r="D525" s="228"/>
      <c r="E525" s="216"/>
      <c r="F525" s="216"/>
      <c r="G525" s="216"/>
      <c r="H525" s="216"/>
      <c r="I525" s="205"/>
      <c r="J525" s="453"/>
      <c r="K525" s="454"/>
      <c r="L525" s="454"/>
      <c r="M525" s="454"/>
      <c r="N525" s="455"/>
    </row>
    <row r="526" spans="2:14">
      <c r="B526" s="468"/>
      <c r="C526" s="153"/>
      <c r="D526" s="228"/>
      <c r="E526" s="216"/>
      <c r="F526" s="216"/>
      <c r="G526" s="216"/>
      <c r="H526" s="216"/>
      <c r="I526" s="205"/>
      <c r="J526" s="453"/>
      <c r="K526" s="454"/>
      <c r="L526" s="454"/>
      <c r="M526" s="454"/>
      <c r="N526" s="455"/>
    </row>
    <row r="527" spans="2:14">
      <c r="B527" s="468"/>
      <c r="C527" s="153"/>
      <c r="D527" s="228"/>
      <c r="E527" s="216"/>
      <c r="F527" s="216"/>
      <c r="G527" s="216"/>
      <c r="H527" s="216"/>
      <c r="I527" s="205"/>
      <c r="J527" s="453"/>
      <c r="K527" s="454"/>
      <c r="L527" s="454"/>
      <c r="M527" s="454"/>
      <c r="N527" s="455"/>
    </row>
    <row r="528" spans="2:14">
      <c r="B528" s="468"/>
      <c r="C528" s="153"/>
      <c r="D528" s="228"/>
      <c r="E528" s="216"/>
      <c r="F528" s="216"/>
      <c r="G528" s="216"/>
      <c r="H528" s="216"/>
      <c r="I528" s="205"/>
      <c r="J528" s="453"/>
      <c r="K528" s="454"/>
      <c r="L528" s="454"/>
      <c r="M528" s="454"/>
      <c r="N528" s="455"/>
    </row>
    <row r="529" spans="1:14">
      <c r="B529" s="469"/>
      <c r="C529" s="153"/>
      <c r="D529" s="217"/>
      <c r="E529" s="184"/>
      <c r="F529" s="185"/>
      <c r="G529" s="185"/>
      <c r="H529" s="185"/>
      <c r="I529" s="205"/>
      <c r="J529" s="456"/>
      <c r="K529" s="457"/>
      <c r="L529" s="457"/>
      <c r="M529" s="457"/>
      <c r="N529" s="458"/>
    </row>
    <row r="530" spans="1:14">
      <c r="B530" s="160"/>
      <c r="C530" s="153"/>
      <c r="D530" s="161"/>
      <c r="E530" s="162"/>
      <c r="F530" s="162"/>
      <c r="G530" s="162"/>
      <c r="H530" s="162"/>
      <c r="I530" s="205"/>
      <c r="J530" s="205"/>
      <c r="K530" s="205"/>
      <c r="L530" s="205"/>
      <c r="M530" s="205"/>
      <c r="N530" s="205"/>
    </row>
    <row r="531" spans="1:14">
      <c r="B531" s="160"/>
      <c r="C531" s="153"/>
      <c r="D531" s="161"/>
      <c r="E531" s="162"/>
      <c r="F531" s="162"/>
      <c r="G531" s="162"/>
      <c r="H531" s="162"/>
      <c r="I531" s="205"/>
      <c r="J531" s="205"/>
      <c r="K531" s="205"/>
      <c r="L531" s="205"/>
      <c r="M531" s="205"/>
      <c r="N531" s="205"/>
    </row>
    <row r="532" spans="1:14" ht="12.75" customHeight="1">
      <c r="A532" s="448" t="s">
        <v>98</v>
      </c>
      <c r="B532" s="459" t="s">
        <v>99</v>
      </c>
      <c r="C532" s="232"/>
      <c r="D532" s="459" t="s">
        <v>32</v>
      </c>
      <c r="E532" s="448" t="s">
        <v>303</v>
      </c>
      <c r="F532" s="497" t="s">
        <v>304</v>
      </c>
      <c r="G532" s="498" t="s">
        <v>305</v>
      </c>
      <c r="H532" s="497" t="s">
        <v>306</v>
      </c>
      <c r="I532" s="206"/>
      <c r="J532" s="448" t="s">
        <v>33</v>
      </c>
      <c r="K532" s="448"/>
      <c r="L532" s="448"/>
      <c r="M532" s="448"/>
      <c r="N532" s="448"/>
    </row>
    <row r="533" spans="1:14">
      <c r="A533" s="449"/>
      <c r="B533" s="460"/>
      <c r="C533" s="232"/>
      <c r="D533" s="460"/>
      <c r="E533" s="449"/>
      <c r="F533" s="486"/>
      <c r="G533" s="487"/>
      <c r="H533" s="486"/>
      <c r="I533" s="207"/>
      <c r="J533" s="449"/>
      <c r="K533" s="449"/>
      <c r="L533" s="449"/>
      <c r="M533" s="449"/>
      <c r="N533" s="449"/>
    </row>
    <row r="534" spans="1:14" ht="12.75" customHeight="1">
      <c r="A534" s="203" t="s">
        <v>155</v>
      </c>
      <c r="B534" s="467" t="s">
        <v>747</v>
      </c>
      <c r="C534" s="183"/>
      <c r="D534" s="228" t="s">
        <v>748</v>
      </c>
      <c r="E534" s="216">
        <v>80</v>
      </c>
      <c r="F534" s="216">
        <v>80</v>
      </c>
      <c r="G534" s="216">
        <v>120</v>
      </c>
      <c r="H534" s="216">
        <v>160</v>
      </c>
      <c r="I534" s="204"/>
      <c r="J534" s="450" t="s">
        <v>965</v>
      </c>
      <c r="K534" s="451"/>
      <c r="L534" s="451"/>
      <c r="M534" s="451"/>
      <c r="N534" s="452"/>
    </row>
    <row r="535" spans="1:14">
      <c r="B535" s="468"/>
      <c r="C535" s="153"/>
      <c r="D535" s="291" t="s">
        <v>518</v>
      </c>
      <c r="E535" s="216">
        <v>25</v>
      </c>
      <c r="F535" s="216">
        <v>25</v>
      </c>
      <c r="G535" s="216">
        <v>25</v>
      </c>
      <c r="H535" s="216">
        <v>25</v>
      </c>
      <c r="I535" s="205"/>
      <c r="J535" s="453"/>
      <c r="K535" s="454"/>
      <c r="L535" s="454"/>
      <c r="M535" s="454"/>
      <c r="N535" s="455"/>
    </row>
    <row r="536" spans="1:14">
      <c r="B536" s="468"/>
      <c r="C536" s="153"/>
      <c r="D536" s="291" t="s">
        <v>493</v>
      </c>
      <c r="E536" s="216">
        <v>25</v>
      </c>
      <c r="F536" s="216">
        <v>25</v>
      </c>
      <c r="G536" s="216">
        <v>25</v>
      </c>
      <c r="H536" s="216">
        <v>25</v>
      </c>
      <c r="I536" s="205"/>
      <c r="J536" s="453"/>
      <c r="K536" s="454"/>
      <c r="L536" s="454"/>
      <c r="M536" s="454"/>
      <c r="N536" s="455"/>
    </row>
    <row r="537" spans="1:14">
      <c r="B537" s="468"/>
      <c r="C537" s="153"/>
      <c r="D537" s="291" t="s">
        <v>131</v>
      </c>
      <c r="E537" s="216">
        <v>2</v>
      </c>
      <c r="F537" s="216">
        <v>3</v>
      </c>
      <c r="G537" s="216">
        <v>4</v>
      </c>
      <c r="H537" s="216">
        <v>6</v>
      </c>
      <c r="I537" s="205"/>
      <c r="J537" s="453"/>
      <c r="K537" s="454"/>
      <c r="L537" s="454"/>
      <c r="M537" s="454"/>
      <c r="N537" s="455"/>
    </row>
    <row r="538" spans="1:14">
      <c r="B538" s="468"/>
      <c r="C538" s="153"/>
      <c r="D538" s="111" t="s">
        <v>563</v>
      </c>
      <c r="E538" s="108">
        <v>0.1</v>
      </c>
      <c r="F538" s="108">
        <v>0.1</v>
      </c>
      <c r="G538" s="108">
        <v>0.1</v>
      </c>
      <c r="H538" s="108">
        <v>0.1</v>
      </c>
      <c r="I538" s="205"/>
      <c r="J538" s="453"/>
      <c r="K538" s="454"/>
      <c r="L538" s="454"/>
      <c r="M538" s="454"/>
      <c r="N538" s="455"/>
    </row>
    <row r="539" spans="1:14">
      <c r="B539" s="468"/>
      <c r="C539" s="153"/>
      <c r="D539" s="228" t="s">
        <v>124</v>
      </c>
      <c r="E539" s="216">
        <v>0.1</v>
      </c>
      <c r="F539" s="216">
        <v>0.1</v>
      </c>
      <c r="G539" s="216">
        <v>0.1</v>
      </c>
      <c r="H539" s="216">
        <v>0.1</v>
      </c>
      <c r="I539" s="205"/>
      <c r="J539" s="453"/>
      <c r="K539" s="454"/>
      <c r="L539" s="454"/>
      <c r="M539" s="454"/>
      <c r="N539" s="455"/>
    </row>
    <row r="540" spans="1:14">
      <c r="B540" s="468"/>
      <c r="C540" s="153"/>
      <c r="D540" s="228" t="s">
        <v>40</v>
      </c>
      <c r="E540" s="216">
        <v>0.8</v>
      </c>
      <c r="F540" s="216">
        <v>1.3</v>
      </c>
      <c r="G540" s="216">
        <v>1.3</v>
      </c>
      <c r="H540" s="216">
        <v>1.3</v>
      </c>
      <c r="I540" s="205"/>
      <c r="J540" s="453"/>
      <c r="K540" s="454"/>
      <c r="L540" s="454"/>
      <c r="M540" s="454"/>
      <c r="N540" s="455"/>
    </row>
    <row r="541" spans="1:14">
      <c r="B541" s="468"/>
      <c r="C541" s="153"/>
      <c r="D541" s="291" t="s">
        <v>36</v>
      </c>
      <c r="E541" s="216">
        <v>1.2</v>
      </c>
      <c r="F541" s="216">
        <v>1.5</v>
      </c>
      <c r="G541" s="216">
        <v>2</v>
      </c>
      <c r="H541" s="216">
        <v>2</v>
      </c>
      <c r="I541" s="205"/>
      <c r="J541" s="453"/>
      <c r="K541" s="454"/>
      <c r="L541" s="454"/>
      <c r="M541" s="454"/>
      <c r="N541" s="455"/>
    </row>
    <row r="542" spans="1:14">
      <c r="B542" s="468"/>
      <c r="C542" s="153"/>
      <c r="D542" s="228"/>
      <c r="E542" s="216"/>
      <c r="F542" s="216"/>
      <c r="G542" s="216"/>
      <c r="H542" s="216"/>
      <c r="I542" s="205"/>
      <c r="J542" s="453"/>
      <c r="K542" s="454"/>
      <c r="L542" s="454"/>
      <c r="M542" s="454"/>
      <c r="N542" s="455"/>
    </row>
    <row r="543" spans="1:14">
      <c r="B543" s="468"/>
      <c r="C543" s="153"/>
      <c r="D543" s="228"/>
      <c r="E543" s="216"/>
      <c r="F543" s="216"/>
      <c r="G543" s="216"/>
      <c r="H543" s="216"/>
      <c r="I543" s="205"/>
      <c r="J543" s="453"/>
      <c r="K543" s="454"/>
      <c r="L543" s="454"/>
      <c r="M543" s="454"/>
      <c r="N543" s="455"/>
    </row>
    <row r="544" spans="1:14">
      <c r="B544" s="468"/>
      <c r="C544" s="153"/>
      <c r="D544" s="228"/>
      <c r="E544" s="216"/>
      <c r="F544" s="216"/>
      <c r="G544" s="216"/>
      <c r="H544" s="216"/>
      <c r="I544" s="205"/>
      <c r="J544" s="453"/>
      <c r="K544" s="454"/>
      <c r="L544" s="454"/>
      <c r="M544" s="454"/>
      <c r="N544" s="455"/>
    </row>
    <row r="545" spans="1:14">
      <c r="B545" s="468"/>
      <c r="C545" s="153"/>
      <c r="D545" s="228"/>
      <c r="E545" s="216"/>
      <c r="F545" s="216"/>
      <c r="G545" s="216"/>
      <c r="H545" s="216"/>
      <c r="I545" s="205"/>
      <c r="J545" s="453"/>
      <c r="K545" s="454"/>
      <c r="L545" s="454"/>
      <c r="M545" s="454"/>
      <c r="N545" s="455"/>
    </row>
    <row r="546" spans="1:14">
      <c r="B546" s="468"/>
      <c r="C546" s="153"/>
      <c r="D546" s="228"/>
      <c r="E546" s="216"/>
      <c r="F546" s="216"/>
      <c r="G546" s="216"/>
      <c r="H546" s="216"/>
      <c r="I546" s="205"/>
      <c r="J546" s="453"/>
      <c r="K546" s="454"/>
      <c r="L546" s="454"/>
      <c r="M546" s="454"/>
      <c r="N546" s="455"/>
    </row>
    <row r="547" spans="1:14">
      <c r="B547" s="468"/>
      <c r="C547" s="153"/>
      <c r="D547" s="228"/>
      <c r="E547" s="216"/>
      <c r="F547" s="216"/>
      <c r="G547" s="216"/>
      <c r="H547" s="216"/>
      <c r="I547" s="205"/>
      <c r="J547" s="453"/>
      <c r="K547" s="454"/>
      <c r="L547" s="454"/>
      <c r="M547" s="454"/>
      <c r="N547" s="455"/>
    </row>
    <row r="548" spans="1:14">
      <c r="B548" s="468"/>
      <c r="C548" s="153"/>
      <c r="D548" s="228"/>
      <c r="E548" s="216"/>
      <c r="F548" s="216"/>
      <c r="G548" s="216"/>
      <c r="H548" s="216"/>
      <c r="I548" s="205"/>
      <c r="J548" s="453"/>
      <c r="K548" s="454"/>
      <c r="L548" s="454"/>
      <c r="M548" s="454"/>
      <c r="N548" s="455"/>
    </row>
    <row r="549" spans="1:14">
      <c r="B549" s="468"/>
      <c r="C549" s="153"/>
      <c r="D549" s="228"/>
      <c r="E549" s="216"/>
      <c r="F549" s="216"/>
      <c r="G549" s="216"/>
      <c r="H549" s="216"/>
      <c r="I549" s="205"/>
      <c r="J549" s="453"/>
      <c r="K549" s="454"/>
      <c r="L549" s="454"/>
      <c r="M549" s="454"/>
      <c r="N549" s="455"/>
    </row>
    <row r="550" spans="1:14">
      <c r="B550" s="468"/>
      <c r="C550" s="153"/>
      <c r="D550" s="228"/>
      <c r="E550" s="216"/>
      <c r="F550" s="216"/>
      <c r="G550" s="216"/>
      <c r="H550" s="216"/>
      <c r="I550" s="205"/>
      <c r="J550" s="453"/>
      <c r="K550" s="454"/>
      <c r="L550" s="454"/>
      <c r="M550" s="454"/>
      <c r="N550" s="455"/>
    </row>
    <row r="551" spans="1:14">
      <c r="B551" s="468"/>
      <c r="C551" s="153"/>
      <c r="D551" s="228"/>
      <c r="E551" s="216"/>
      <c r="F551" s="216"/>
      <c r="G551" s="216"/>
      <c r="H551" s="216"/>
      <c r="I551" s="205"/>
      <c r="J551" s="453"/>
      <c r="K551" s="454"/>
      <c r="L551" s="454"/>
      <c r="M551" s="454"/>
      <c r="N551" s="455"/>
    </row>
    <row r="552" spans="1:14">
      <c r="B552" s="468"/>
      <c r="C552" s="153"/>
      <c r="D552" s="228"/>
      <c r="E552" s="216"/>
      <c r="F552" s="216"/>
      <c r="G552" s="216"/>
      <c r="H552" s="216"/>
      <c r="I552" s="205"/>
      <c r="J552" s="453"/>
      <c r="K552" s="454"/>
      <c r="L552" s="454"/>
      <c r="M552" s="454"/>
      <c r="N552" s="455"/>
    </row>
    <row r="553" spans="1:14">
      <c r="B553" s="468"/>
      <c r="C553" s="153"/>
      <c r="D553" s="228"/>
      <c r="E553" s="216"/>
      <c r="F553" s="216"/>
      <c r="G553" s="216"/>
      <c r="H553" s="216"/>
      <c r="I553" s="205"/>
      <c r="J553" s="453"/>
      <c r="K553" s="454"/>
      <c r="L553" s="454"/>
      <c r="M553" s="454"/>
      <c r="N553" s="455"/>
    </row>
    <row r="554" spans="1:14">
      <c r="B554" s="469"/>
      <c r="C554" s="153"/>
      <c r="D554" s="217"/>
      <c r="E554" s="184"/>
      <c r="F554" s="185"/>
      <c r="G554" s="185"/>
      <c r="H554" s="185"/>
      <c r="I554" s="205"/>
      <c r="J554" s="456"/>
      <c r="K554" s="457"/>
      <c r="L554" s="457"/>
      <c r="M554" s="457"/>
      <c r="N554" s="458"/>
    </row>
    <row r="555" spans="1:14">
      <c r="B555" s="160"/>
      <c r="C555" s="153"/>
      <c r="D555" s="161"/>
      <c r="E555" s="162"/>
      <c r="F555" s="162"/>
      <c r="G555" s="162"/>
      <c r="H555" s="162"/>
      <c r="I555" s="205"/>
      <c r="J555" s="205"/>
      <c r="K555" s="205"/>
      <c r="L555" s="205"/>
      <c r="M555" s="205"/>
      <c r="N555" s="205"/>
    </row>
    <row r="556" spans="1:14">
      <c r="B556" s="160"/>
      <c r="C556" s="153"/>
      <c r="D556" s="161"/>
      <c r="E556" s="162"/>
      <c r="F556" s="162"/>
      <c r="G556" s="162"/>
      <c r="H556" s="162"/>
      <c r="I556" s="205"/>
      <c r="J556" s="205"/>
      <c r="K556" s="205"/>
      <c r="L556" s="205"/>
      <c r="M556" s="205"/>
      <c r="N556" s="205"/>
    </row>
    <row r="557" spans="1:14" ht="12.75" customHeight="1">
      <c r="A557" s="448" t="s">
        <v>98</v>
      </c>
      <c r="B557" s="459" t="s">
        <v>99</v>
      </c>
      <c r="C557" s="232"/>
      <c r="D557" s="459" t="s">
        <v>32</v>
      </c>
      <c r="E557" s="448" t="s">
        <v>303</v>
      </c>
      <c r="F557" s="497" t="s">
        <v>304</v>
      </c>
      <c r="G557" s="498" t="s">
        <v>305</v>
      </c>
      <c r="H557" s="497" t="s">
        <v>306</v>
      </c>
      <c r="I557" s="206"/>
      <c r="J557" s="448" t="s">
        <v>33</v>
      </c>
      <c r="K557" s="448"/>
      <c r="L557" s="448"/>
      <c r="M557" s="448"/>
      <c r="N557" s="448"/>
    </row>
    <row r="558" spans="1:14">
      <c r="A558" s="449"/>
      <c r="B558" s="460"/>
      <c r="C558" s="232"/>
      <c r="D558" s="460"/>
      <c r="E558" s="449"/>
      <c r="F558" s="486"/>
      <c r="G558" s="487"/>
      <c r="H558" s="486"/>
      <c r="I558" s="207"/>
      <c r="J558" s="449"/>
      <c r="K558" s="449"/>
      <c r="L558" s="449"/>
      <c r="M558" s="449"/>
      <c r="N558" s="449"/>
    </row>
    <row r="559" spans="1:14" ht="12.75" customHeight="1">
      <c r="A559" s="203" t="s">
        <v>156</v>
      </c>
      <c r="B559" s="467" t="s">
        <v>749</v>
      </c>
      <c r="C559" s="183"/>
      <c r="D559" s="271" t="s">
        <v>132</v>
      </c>
      <c r="E559" s="328">
        <v>25</v>
      </c>
      <c r="F559" s="328">
        <v>25</v>
      </c>
      <c r="G559" s="328">
        <v>45</v>
      </c>
      <c r="H559" s="328">
        <v>55</v>
      </c>
      <c r="I559" s="204"/>
      <c r="J559" s="450" t="s">
        <v>751</v>
      </c>
      <c r="K559" s="451"/>
      <c r="L559" s="451"/>
      <c r="M559" s="451"/>
      <c r="N559" s="452"/>
    </row>
    <row r="560" spans="1:14">
      <c r="B560" s="468"/>
      <c r="C560" s="153"/>
      <c r="D560" s="271" t="s">
        <v>962</v>
      </c>
      <c r="E560" s="328">
        <v>30</v>
      </c>
      <c r="F560" s="328">
        <v>40</v>
      </c>
      <c r="G560" s="328">
        <v>50</v>
      </c>
      <c r="H560" s="328">
        <v>65</v>
      </c>
      <c r="I560" s="205"/>
      <c r="J560" s="453"/>
      <c r="K560" s="454"/>
      <c r="L560" s="454"/>
      <c r="M560" s="454"/>
      <c r="N560" s="455"/>
    </row>
    <row r="561" spans="2:14">
      <c r="B561" s="468"/>
      <c r="C561" s="153"/>
      <c r="D561" s="269" t="s">
        <v>963</v>
      </c>
      <c r="E561" s="245">
        <v>30</v>
      </c>
      <c r="F561" s="245">
        <v>40</v>
      </c>
      <c r="G561" s="245">
        <v>50</v>
      </c>
      <c r="H561" s="245">
        <v>65</v>
      </c>
      <c r="I561" s="205"/>
      <c r="J561" s="453"/>
      <c r="K561" s="454"/>
      <c r="L561" s="454"/>
      <c r="M561" s="454"/>
      <c r="N561" s="455"/>
    </row>
    <row r="562" spans="2:14">
      <c r="B562" s="468"/>
      <c r="C562" s="153"/>
      <c r="D562" s="244" t="s">
        <v>750</v>
      </c>
      <c r="E562" s="245">
        <v>20</v>
      </c>
      <c r="F562" s="245">
        <v>30</v>
      </c>
      <c r="G562" s="245">
        <v>40</v>
      </c>
      <c r="H562" s="245">
        <v>50</v>
      </c>
      <c r="I562" s="205"/>
      <c r="J562" s="453"/>
      <c r="K562" s="454"/>
      <c r="L562" s="454"/>
      <c r="M562" s="454"/>
      <c r="N562" s="455"/>
    </row>
    <row r="563" spans="2:14">
      <c r="B563" s="468"/>
      <c r="C563" s="153"/>
      <c r="D563" s="291" t="s">
        <v>518</v>
      </c>
      <c r="E563" s="245">
        <v>25</v>
      </c>
      <c r="F563" s="245">
        <v>25</v>
      </c>
      <c r="G563" s="245">
        <v>25</v>
      </c>
      <c r="H563" s="245">
        <v>25</v>
      </c>
      <c r="I563" s="205"/>
      <c r="J563" s="453"/>
      <c r="K563" s="454"/>
      <c r="L563" s="454"/>
      <c r="M563" s="454"/>
      <c r="N563" s="455"/>
    </row>
    <row r="564" spans="2:14">
      <c r="B564" s="468"/>
      <c r="C564" s="153"/>
      <c r="D564" s="291" t="s">
        <v>493</v>
      </c>
      <c r="E564" s="245">
        <v>25</v>
      </c>
      <c r="F564" s="245">
        <v>25</v>
      </c>
      <c r="G564" s="245">
        <v>25</v>
      </c>
      <c r="H564" s="245">
        <v>25</v>
      </c>
      <c r="I564" s="205"/>
      <c r="J564" s="453"/>
      <c r="K564" s="454"/>
      <c r="L564" s="454"/>
      <c r="M564" s="454"/>
      <c r="N564" s="455"/>
    </row>
    <row r="565" spans="2:14">
      <c r="B565" s="468"/>
      <c r="C565" s="153"/>
      <c r="D565" s="244" t="s">
        <v>54</v>
      </c>
      <c r="E565" s="245">
        <v>0</v>
      </c>
      <c r="F565" s="245">
        <v>10</v>
      </c>
      <c r="G565" s="245">
        <v>10</v>
      </c>
      <c r="H565" s="245">
        <v>10</v>
      </c>
      <c r="I565" s="205"/>
      <c r="J565" s="453"/>
      <c r="K565" s="454"/>
      <c r="L565" s="454"/>
      <c r="M565" s="454"/>
      <c r="N565" s="455"/>
    </row>
    <row r="566" spans="2:14">
      <c r="B566" s="468"/>
      <c r="C566" s="153"/>
      <c r="D566" s="291" t="s">
        <v>131</v>
      </c>
      <c r="E566" s="216">
        <v>2</v>
      </c>
      <c r="F566" s="216">
        <v>3</v>
      </c>
      <c r="G566" s="216">
        <v>4</v>
      </c>
      <c r="H566" s="216">
        <v>6</v>
      </c>
      <c r="I566" s="205"/>
      <c r="J566" s="453"/>
      <c r="K566" s="454"/>
      <c r="L566" s="454"/>
      <c r="M566" s="454"/>
      <c r="N566" s="455"/>
    </row>
    <row r="567" spans="2:14">
      <c r="B567" s="468"/>
      <c r="C567" s="153"/>
      <c r="D567" s="111" t="s">
        <v>563</v>
      </c>
      <c r="E567" s="108">
        <v>0.1</v>
      </c>
      <c r="F567" s="108">
        <v>0.1</v>
      </c>
      <c r="G567" s="108">
        <v>0.1</v>
      </c>
      <c r="H567" s="108">
        <v>0.1</v>
      </c>
      <c r="I567" s="205"/>
      <c r="J567" s="453"/>
      <c r="K567" s="454"/>
      <c r="L567" s="454"/>
      <c r="M567" s="454"/>
      <c r="N567" s="455"/>
    </row>
    <row r="568" spans="2:14">
      <c r="B568" s="468"/>
      <c r="C568" s="153"/>
      <c r="D568" s="291" t="s">
        <v>36</v>
      </c>
      <c r="E568" s="216">
        <v>1.2</v>
      </c>
      <c r="F568" s="216">
        <v>1.5</v>
      </c>
      <c r="G568" s="216">
        <v>2</v>
      </c>
      <c r="H568" s="216">
        <v>2</v>
      </c>
      <c r="I568" s="205"/>
      <c r="J568" s="453"/>
      <c r="K568" s="454"/>
      <c r="L568" s="454"/>
      <c r="M568" s="454"/>
      <c r="N568" s="455"/>
    </row>
    <row r="569" spans="2:14">
      <c r="B569" s="468"/>
      <c r="C569" s="153"/>
      <c r="D569" s="244"/>
      <c r="E569" s="245"/>
      <c r="F569" s="245"/>
      <c r="G569" s="245"/>
      <c r="H569" s="245"/>
      <c r="I569" s="205"/>
      <c r="J569" s="453"/>
      <c r="K569" s="454"/>
      <c r="L569" s="454"/>
      <c r="M569" s="454"/>
      <c r="N569" s="455"/>
    </row>
    <row r="570" spans="2:14">
      <c r="B570" s="468"/>
      <c r="C570" s="153"/>
      <c r="D570" s="228"/>
      <c r="E570" s="216"/>
      <c r="F570" s="216"/>
      <c r="G570" s="216"/>
      <c r="H570" s="216"/>
      <c r="I570" s="205"/>
      <c r="J570" s="453"/>
      <c r="K570" s="454"/>
      <c r="L570" s="454"/>
      <c r="M570" s="454"/>
      <c r="N570" s="455"/>
    </row>
    <row r="571" spans="2:14">
      <c r="B571" s="468"/>
      <c r="C571" s="153"/>
      <c r="D571" s="228"/>
      <c r="E571" s="216"/>
      <c r="F571" s="216"/>
      <c r="G571" s="216"/>
      <c r="H571" s="216"/>
      <c r="I571" s="205"/>
      <c r="J571" s="453"/>
      <c r="K571" s="454"/>
      <c r="L571" s="454"/>
      <c r="M571" s="454"/>
      <c r="N571" s="455"/>
    </row>
    <row r="572" spans="2:14">
      <c r="B572" s="468"/>
      <c r="C572" s="153"/>
      <c r="D572" s="228"/>
      <c r="E572" s="216"/>
      <c r="F572" s="216"/>
      <c r="G572" s="216"/>
      <c r="H572" s="216"/>
      <c r="I572" s="205"/>
      <c r="J572" s="453"/>
      <c r="K572" s="454"/>
      <c r="L572" s="454"/>
      <c r="M572" s="454"/>
      <c r="N572" s="455"/>
    </row>
    <row r="573" spans="2:14">
      <c r="B573" s="468"/>
      <c r="C573" s="153"/>
      <c r="D573" s="228"/>
      <c r="E573" s="216"/>
      <c r="F573" s="216"/>
      <c r="G573" s="216"/>
      <c r="H573" s="216"/>
      <c r="I573" s="205"/>
      <c r="J573" s="453"/>
      <c r="K573" s="454"/>
      <c r="L573" s="454"/>
      <c r="M573" s="454"/>
      <c r="N573" s="455"/>
    </row>
    <row r="574" spans="2:14">
      <c r="B574" s="468"/>
      <c r="C574" s="153"/>
      <c r="D574" s="228"/>
      <c r="E574" s="216"/>
      <c r="F574" s="216"/>
      <c r="G574" s="216"/>
      <c r="H574" s="216"/>
      <c r="I574" s="205"/>
      <c r="J574" s="453"/>
      <c r="K574" s="454"/>
      <c r="L574" s="454"/>
      <c r="M574" s="454"/>
      <c r="N574" s="455"/>
    </row>
    <row r="575" spans="2:14">
      <c r="B575" s="468"/>
      <c r="C575" s="153"/>
      <c r="D575" s="228"/>
      <c r="E575" s="216"/>
      <c r="F575" s="216"/>
      <c r="G575" s="216"/>
      <c r="H575" s="216"/>
      <c r="I575" s="205"/>
      <c r="J575" s="453"/>
      <c r="K575" s="454"/>
      <c r="L575" s="454"/>
      <c r="M575" s="454"/>
      <c r="N575" s="455"/>
    </row>
    <row r="576" spans="2:14">
      <c r="B576" s="468"/>
      <c r="C576" s="153"/>
      <c r="D576" s="228"/>
      <c r="E576" s="216"/>
      <c r="F576" s="216"/>
      <c r="G576" s="216"/>
      <c r="H576" s="216"/>
      <c r="I576" s="205"/>
      <c r="J576" s="453"/>
      <c r="K576" s="454"/>
      <c r="L576" s="454"/>
      <c r="M576" s="454"/>
      <c r="N576" s="455"/>
    </row>
    <row r="577" spans="1:14">
      <c r="B577" s="468"/>
      <c r="C577" s="153"/>
      <c r="D577" s="228"/>
      <c r="E577" s="216"/>
      <c r="F577" s="216"/>
      <c r="G577" s="216"/>
      <c r="H577" s="216"/>
      <c r="I577" s="205"/>
      <c r="J577" s="453"/>
      <c r="K577" s="454"/>
      <c r="L577" s="454"/>
      <c r="M577" s="454"/>
      <c r="N577" s="455"/>
    </row>
    <row r="578" spans="1:14">
      <c r="B578" s="468"/>
      <c r="C578" s="153"/>
      <c r="D578" s="168"/>
      <c r="E578" s="169"/>
      <c r="F578" s="169"/>
      <c r="G578" s="169"/>
      <c r="H578" s="169"/>
      <c r="I578" s="205"/>
      <c r="J578" s="453"/>
      <c r="K578" s="454"/>
      <c r="L578" s="454"/>
      <c r="M578" s="454"/>
      <c r="N578" s="455"/>
    </row>
    <row r="579" spans="1:14">
      <c r="B579" s="469"/>
      <c r="C579" s="153"/>
      <c r="D579" s="170"/>
      <c r="E579" s="171"/>
      <c r="F579" s="172"/>
      <c r="G579" s="172"/>
      <c r="H579" s="172"/>
      <c r="I579" s="205"/>
      <c r="J579" s="456"/>
      <c r="K579" s="457"/>
      <c r="L579" s="457"/>
      <c r="M579" s="457"/>
      <c r="N579" s="458"/>
    </row>
    <row r="580" spans="1:14">
      <c r="B580" s="160"/>
      <c r="C580" s="153"/>
      <c r="D580" s="160"/>
      <c r="E580" s="205"/>
      <c r="F580" s="205"/>
      <c r="G580" s="205"/>
      <c r="H580" s="205"/>
      <c r="I580" s="205"/>
      <c r="J580" s="205"/>
      <c r="K580" s="205"/>
      <c r="L580" s="205"/>
      <c r="M580" s="205"/>
      <c r="N580" s="205"/>
    </row>
    <row r="581" spans="1:14">
      <c r="B581" s="160"/>
      <c r="C581" s="153"/>
      <c r="D581" s="161"/>
      <c r="E581" s="162"/>
      <c r="F581" s="162"/>
      <c r="G581" s="162"/>
      <c r="H581" s="162"/>
      <c r="I581" s="205"/>
      <c r="J581" s="205"/>
      <c r="K581" s="205"/>
      <c r="L581" s="205"/>
      <c r="M581" s="205"/>
      <c r="N581" s="205"/>
    </row>
    <row r="582" spans="1:14" ht="12.75" customHeight="1">
      <c r="A582" s="448" t="s">
        <v>98</v>
      </c>
      <c r="B582" s="459" t="s">
        <v>99</v>
      </c>
      <c r="C582" s="232"/>
      <c r="D582" s="459" t="s">
        <v>32</v>
      </c>
      <c r="E582" s="448" t="s">
        <v>303</v>
      </c>
      <c r="F582" s="448" t="s">
        <v>304</v>
      </c>
      <c r="G582" s="463" t="s">
        <v>305</v>
      </c>
      <c r="H582" s="448" t="s">
        <v>306</v>
      </c>
      <c r="I582" s="206"/>
      <c r="J582" s="448" t="s">
        <v>33</v>
      </c>
      <c r="K582" s="448"/>
      <c r="L582" s="448"/>
      <c r="M582" s="448"/>
      <c r="N582" s="448"/>
    </row>
    <row r="583" spans="1:14">
      <c r="A583" s="449"/>
      <c r="B583" s="460"/>
      <c r="C583" s="232"/>
      <c r="D583" s="460"/>
      <c r="E583" s="449"/>
      <c r="F583" s="486"/>
      <c r="G583" s="487"/>
      <c r="H583" s="486"/>
      <c r="I583" s="207"/>
      <c r="J583" s="449"/>
      <c r="K583" s="449"/>
      <c r="L583" s="449"/>
      <c r="M583" s="449"/>
      <c r="N583" s="449"/>
    </row>
    <row r="584" spans="1:14" ht="12.75" customHeight="1">
      <c r="A584" s="203" t="s">
        <v>157</v>
      </c>
      <c r="B584" s="467" t="s">
        <v>752</v>
      </c>
      <c r="C584" s="183"/>
      <c r="D584" s="228" t="s">
        <v>687</v>
      </c>
      <c r="E584" s="216">
        <v>85</v>
      </c>
      <c r="F584" s="216">
        <v>90</v>
      </c>
      <c r="G584" s="216">
        <v>120</v>
      </c>
      <c r="H584" s="216">
        <v>130</v>
      </c>
      <c r="I584" s="204"/>
      <c r="J584" s="450" t="s">
        <v>754</v>
      </c>
      <c r="K584" s="451"/>
      <c r="L584" s="451"/>
      <c r="M584" s="451"/>
      <c r="N584" s="452"/>
    </row>
    <row r="585" spans="1:14">
      <c r="B585" s="468"/>
      <c r="C585" s="153"/>
      <c r="D585" s="228" t="s">
        <v>717</v>
      </c>
      <c r="E585" s="216">
        <v>30</v>
      </c>
      <c r="F585" s="216">
        <v>40</v>
      </c>
      <c r="G585" s="216">
        <v>50</v>
      </c>
      <c r="H585" s="216">
        <v>60</v>
      </c>
      <c r="I585" s="205"/>
      <c r="J585" s="453"/>
      <c r="K585" s="454"/>
      <c r="L585" s="454"/>
      <c r="M585" s="454"/>
      <c r="N585" s="455"/>
    </row>
    <row r="586" spans="1:14">
      <c r="B586" s="468"/>
      <c r="C586" s="153"/>
      <c r="D586" s="291" t="s">
        <v>518</v>
      </c>
      <c r="E586" s="216">
        <v>25</v>
      </c>
      <c r="F586" s="216">
        <v>25</v>
      </c>
      <c r="G586" s="216">
        <v>25</v>
      </c>
      <c r="H586" s="216">
        <v>25</v>
      </c>
      <c r="I586" s="205"/>
      <c r="J586" s="453"/>
      <c r="K586" s="454"/>
      <c r="L586" s="454"/>
      <c r="M586" s="454"/>
      <c r="N586" s="455"/>
    </row>
    <row r="587" spans="1:14">
      <c r="B587" s="468"/>
      <c r="C587" s="153"/>
      <c r="D587" s="291" t="s">
        <v>493</v>
      </c>
      <c r="E587" s="216">
        <v>25</v>
      </c>
      <c r="F587" s="216">
        <v>25</v>
      </c>
      <c r="G587" s="216">
        <v>25</v>
      </c>
      <c r="H587" s="216">
        <v>25</v>
      </c>
      <c r="I587" s="205"/>
      <c r="J587" s="453"/>
      <c r="K587" s="454"/>
      <c r="L587" s="454"/>
      <c r="M587" s="454"/>
      <c r="N587" s="455"/>
    </row>
    <row r="588" spans="1:14">
      <c r="B588" s="468"/>
      <c r="C588" s="153"/>
      <c r="D588" s="228" t="s">
        <v>753</v>
      </c>
      <c r="E588" s="216" t="s">
        <v>41</v>
      </c>
      <c r="F588" s="216" t="s">
        <v>41</v>
      </c>
      <c r="G588" s="216" t="s">
        <v>41</v>
      </c>
      <c r="H588" s="216" t="s">
        <v>41</v>
      </c>
      <c r="I588" s="205"/>
      <c r="J588" s="453"/>
      <c r="K588" s="454"/>
      <c r="L588" s="454"/>
      <c r="M588" s="454"/>
      <c r="N588" s="455"/>
    </row>
    <row r="589" spans="1:14">
      <c r="B589" s="468"/>
      <c r="C589" s="153"/>
      <c r="D589" s="228" t="s">
        <v>311</v>
      </c>
      <c r="E589" s="216">
        <v>3</v>
      </c>
      <c r="F589" s="216">
        <v>5</v>
      </c>
      <c r="G589" s="216">
        <v>7</v>
      </c>
      <c r="H589" s="216">
        <v>9</v>
      </c>
      <c r="I589" s="205"/>
      <c r="J589" s="453"/>
      <c r="K589" s="454"/>
      <c r="L589" s="454"/>
      <c r="M589" s="454"/>
      <c r="N589" s="455"/>
    </row>
    <row r="590" spans="1:14">
      <c r="B590" s="468"/>
      <c r="C590" s="153"/>
      <c r="D590" s="228" t="s">
        <v>560</v>
      </c>
      <c r="E590" s="216">
        <v>0.2</v>
      </c>
      <c r="F590" s="216">
        <v>0.2</v>
      </c>
      <c r="G590" s="216">
        <v>0.2</v>
      </c>
      <c r="H590" s="216">
        <v>0.2</v>
      </c>
      <c r="I590" s="205"/>
      <c r="J590" s="453"/>
      <c r="K590" s="454"/>
      <c r="L590" s="454"/>
      <c r="M590" s="454"/>
      <c r="N590" s="455"/>
    </row>
    <row r="591" spans="1:14">
      <c r="B591" s="468"/>
      <c r="C591" s="153"/>
      <c r="D591" s="228" t="s">
        <v>46</v>
      </c>
      <c r="E591" s="216">
        <v>0.1</v>
      </c>
      <c r="F591" s="216">
        <v>0.1</v>
      </c>
      <c r="G591" s="216">
        <v>0.1</v>
      </c>
      <c r="H591" s="216">
        <v>0.1</v>
      </c>
      <c r="I591" s="205"/>
      <c r="J591" s="453"/>
      <c r="K591" s="454"/>
      <c r="L591" s="454"/>
      <c r="M591" s="454"/>
      <c r="N591" s="455"/>
    </row>
    <row r="592" spans="1:14">
      <c r="B592" s="468"/>
      <c r="C592" s="153"/>
      <c r="D592" s="228" t="s">
        <v>124</v>
      </c>
      <c r="E592" s="216">
        <v>0.1</v>
      </c>
      <c r="F592" s="216">
        <v>0.1</v>
      </c>
      <c r="G592" s="216">
        <v>0.1</v>
      </c>
      <c r="H592" s="216">
        <v>0.1</v>
      </c>
      <c r="I592" s="205"/>
      <c r="J592" s="453"/>
      <c r="K592" s="454"/>
      <c r="L592" s="454"/>
      <c r="M592" s="454"/>
      <c r="N592" s="455"/>
    </row>
    <row r="593" spans="1:14">
      <c r="B593" s="468"/>
      <c r="C593" s="153"/>
      <c r="D593" s="291" t="s">
        <v>36</v>
      </c>
      <c r="E593" s="216">
        <v>1.2</v>
      </c>
      <c r="F593" s="216">
        <v>1.5</v>
      </c>
      <c r="G593" s="216">
        <v>2</v>
      </c>
      <c r="H593" s="216">
        <v>2</v>
      </c>
      <c r="I593" s="205"/>
      <c r="J593" s="453"/>
      <c r="K593" s="454"/>
      <c r="L593" s="454"/>
      <c r="M593" s="454"/>
      <c r="N593" s="455"/>
    </row>
    <row r="594" spans="1:14">
      <c r="B594" s="468"/>
      <c r="C594" s="153"/>
      <c r="D594" s="228"/>
      <c r="E594" s="216"/>
      <c r="F594" s="216"/>
      <c r="G594" s="216"/>
      <c r="H594" s="216"/>
      <c r="I594" s="205"/>
      <c r="J594" s="453"/>
      <c r="K594" s="454"/>
      <c r="L594" s="454"/>
      <c r="M594" s="454"/>
      <c r="N594" s="455"/>
    </row>
    <row r="595" spans="1:14">
      <c r="B595" s="468"/>
      <c r="C595" s="153"/>
      <c r="D595" s="228"/>
      <c r="E595" s="216"/>
      <c r="F595" s="216"/>
      <c r="G595" s="216"/>
      <c r="H595" s="216"/>
      <c r="I595" s="205"/>
      <c r="J595" s="453"/>
      <c r="K595" s="454"/>
      <c r="L595" s="454"/>
      <c r="M595" s="454"/>
      <c r="N595" s="455"/>
    </row>
    <row r="596" spans="1:14">
      <c r="B596" s="468"/>
      <c r="C596" s="153"/>
      <c r="D596" s="228"/>
      <c r="E596" s="216"/>
      <c r="F596" s="216"/>
      <c r="G596" s="216"/>
      <c r="H596" s="216"/>
      <c r="I596" s="205"/>
      <c r="J596" s="453"/>
      <c r="K596" s="454"/>
      <c r="L596" s="454"/>
      <c r="M596" s="454"/>
      <c r="N596" s="455"/>
    </row>
    <row r="597" spans="1:14">
      <c r="B597" s="468"/>
      <c r="C597" s="153"/>
      <c r="D597" s="228"/>
      <c r="E597" s="216"/>
      <c r="F597" s="216"/>
      <c r="G597" s="216"/>
      <c r="H597" s="216"/>
      <c r="I597" s="205"/>
      <c r="J597" s="453"/>
      <c r="K597" s="454"/>
      <c r="L597" s="454"/>
      <c r="M597" s="454"/>
      <c r="N597" s="455"/>
    </row>
    <row r="598" spans="1:14">
      <c r="B598" s="468"/>
      <c r="C598" s="153"/>
      <c r="D598" s="228"/>
      <c r="E598" s="216"/>
      <c r="F598" s="216"/>
      <c r="G598" s="216"/>
      <c r="H598" s="216"/>
      <c r="I598" s="205"/>
      <c r="J598" s="453"/>
      <c r="K598" s="454"/>
      <c r="L598" s="454"/>
      <c r="M598" s="454"/>
      <c r="N598" s="455"/>
    </row>
    <row r="599" spans="1:14">
      <c r="B599" s="468"/>
      <c r="C599" s="153"/>
      <c r="D599" s="228"/>
      <c r="E599" s="216"/>
      <c r="F599" s="216"/>
      <c r="G599" s="216"/>
      <c r="H599" s="216"/>
      <c r="I599" s="205"/>
      <c r="J599" s="453"/>
      <c r="K599" s="454"/>
      <c r="L599" s="454"/>
      <c r="M599" s="454"/>
      <c r="N599" s="455"/>
    </row>
    <row r="600" spans="1:14">
      <c r="B600" s="468"/>
      <c r="C600" s="153"/>
      <c r="D600" s="228"/>
      <c r="E600" s="216"/>
      <c r="F600" s="216"/>
      <c r="G600" s="216"/>
      <c r="H600" s="216"/>
      <c r="I600" s="205"/>
      <c r="J600" s="453"/>
      <c r="K600" s="454"/>
      <c r="L600" s="454"/>
      <c r="M600" s="454"/>
      <c r="N600" s="455"/>
    </row>
    <row r="601" spans="1:14">
      <c r="B601" s="468"/>
      <c r="C601" s="153"/>
      <c r="D601" s="228"/>
      <c r="E601" s="216"/>
      <c r="F601" s="216"/>
      <c r="G601" s="216"/>
      <c r="H601" s="216"/>
      <c r="I601" s="205"/>
      <c r="J601" s="453"/>
      <c r="K601" s="454"/>
      <c r="L601" s="454"/>
      <c r="M601" s="454"/>
      <c r="N601" s="455"/>
    </row>
    <row r="602" spans="1:14">
      <c r="B602" s="468"/>
      <c r="C602" s="153"/>
      <c r="D602" s="228"/>
      <c r="E602" s="216"/>
      <c r="F602" s="216"/>
      <c r="G602" s="216"/>
      <c r="H602" s="216"/>
      <c r="I602" s="205"/>
      <c r="J602" s="453"/>
      <c r="K602" s="454"/>
      <c r="L602" s="454"/>
      <c r="M602" s="454"/>
      <c r="N602" s="455"/>
    </row>
    <row r="603" spans="1:14">
      <c r="B603" s="468"/>
      <c r="C603" s="153"/>
      <c r="D603" s="228"/>
      <c r="E603" s="216"/>
      <c r="F603" s="216"/>
      <c r="G603" s="216"/>
      <c r="H603" s="216"/>
      <c r="I603" s="205"/>
      <c r="J603" s="453"/>
      <c r="K603" s="454"/>
      <c r="L603" s="454"/>
      <c r="M603" s="454"/>
      <c r="N603" s="455"/>
    </row>
    <row r="604" spans="1:14">
      <c r="B604" s="469"/>
      <c r="C604" s="153"/>
      <c r="D604" s="217"/>
      <c r="E604" s="184"/>
      <c r="F604" s="185"/>
      <c r="G604" s="185"/>
      <c r="H604" s="185"/>
      <c r="I604" s="205"/>
      <c r="J604" s="456"/>
      <c r="K604" s="457"/>
      <c r="L604" s="457"/>
      <c r="M604" s="457"/>
      <c r="N604" s="458"/>
    </row>
    <row r="605" spans="1:14">
      <c r="B605" s="160"/>
      <c r="C605" s="153"/>
      <c r="D605" s="161"/>
      <c r="E605" s="162"/>
      <c r="F605" s="162"/>
      <c r="G605" s="162"/>
      <c r="H605" s="162"/>
      <c r="I605" s="205"/>
      <c r="J605" s="205"/>
      <c r="K605" s="205"/>
      <c r="L605" s="205"/>
      <c r="M605" s="205"/>
      <c r="N605" s="205"/>
    </row>
    <row r="606" spans="1:14">
      <c r="B606" s="160"/>
      <c r="C606" s="153"/>
      <c r="D606" s="161"/>
      <c r="E606" s="162"/>
      <c r="F606" s="162"/>
      <c r="G606" s="162"/>
      <c r="H606" s="162"/>
      <c r="I606" s="205"/>
      <c r="J606" s="205"/>
      <c r="K606" s="205"/>
      <c r="L606" s="205"/>
      <c r="M606" s="205"/>
      <c r="N606" s="205"/>
    </row>
    <row r="607" spans="1:14" ht="12.75" customHeight="1">
      <c r="A607" s="448" t="s">
        <v>98</v>
      </c>
      <c r="B607" s="459" t="s">
        <v>99</v>
      </c>
      <c r="C607" s="232"/>
      <c r="D607" s="459" t="s">
        <v>32</v>
      </c>
      <c r="E607" s="448" t="s">
        <v>303</v>
      </c>
      <c r="F607" s="448" t="s">
        <v>304</v>
      </c>
      <c r="G607" s="463" t="s">
        <v>305</v>
      </c>
      <c r="H607" s="448" t="s">
        <v>306</v>
      </c>
      <c r="I607" s="206"/>
      <c r="J607" s="448" t="s">
        <v>33</v>
      </c>
      <c r="K607" s="448"/>
      <c r="L607" s="448"/>
      <c r="M607" s="448"/>
      <c r="N607" s="448"/>
    </row>
    <row r="608" spans="1:14">
      <c r="A608" s="449"/>
      <c r="B608" s="460"/>
      <c r="C608" s="232"/>
      <c r="D608" s="460"/>
      <c r="E608" s="449"/>
      <c r="F608" s="486"/>
      <c r="G608" s="487"/>
      <c r="H608" s="486"/>
      <c r="I608" s="207"/>
      <c r="J608" s="449"/>
      <c r="K608" s="449"/>
      <c r="L608" s="449"/>
      <c r="M608" s="449"/>
      <c r="N608" s="449"/>
    </row>
    <row r="609" spans="1:14" ht="38.25">
      <c r="A609" s="203" t="s">
        <v>158</v>
      </c>
      <c r="B609" s="470" t="s">
        <v>1008</v>
      </c>
      <c r="C609" s="183"/>
      <c r="D609" s="256" t="s">
        <v>1003</v>
      </c>
      <c r="E609" s="257" t="s">
        <v>1004</v>
      </c>
      <c r="F609" s="257" t="s">
        <v>1005</v>
      </c>
      <c r="G609" s="257" t="s">
        <v>1006</v>
      </c>
      <c r="H609" s="257" t="s">
        <v>1007</v>
      </c>
      <c r="I609" s="204"/>
      <c r="J609" s="450" t="s">
        <v>756</v>
      </c>
      <c r="K609" s="451"/>
      <c r="L609" s="451"/>
      <c r="M609" s="451"/>
      <c r="N609" s="452"/>
    </row>
    <row r="610" spans="1:14">
      <c r="B610" s="471"/>
      <c r="C610" s="153"/>
      <c r="D610" s="244" t="s">
        <v>576</v>
      </c>
      <c r="E610" s="245">
        <v>25</v>
      </c>
      <c r="F610" s="245">
        <v>25</v>
      </c>
      <c r="G610" s="245">
        <v>25</v>
      </c>
      <c r="H610" s="245">
        <v>25</v>
      </c>
      <c r="I610" s="205"/>
      <c r="J610" s="453"/>
      <c r="K610" s="499"/>
      <c r="L610" s="499"/>
      <c r="M610" s="499"/>
      <c r="N610" s="455"/>
    </row>
    <row r="611" spans="1:14">
      <c r="B611" s="471"/>
      <c r="C611" s="153"/>
      <c r="D611" s="291" t="s">
        <v>131</v>
      </c>
      <c r="E611" s="216">
        <v>2</v>
      </c>
      <c r="F611" s="216">
        <v>3</v>
      </c>
      <c r="G611" s="216">
        <v>4</v>
      </c>
      <c r="H611" s="216">
        <v>6</v>
      </c>
      <c r="I611" s="205"/>
      <c r="J611" s="453"/>
      <c r="K611" s="499"/>
      <c r="L611" s="499"/>
      <c r="M611" s="499"/>
      <c r="N611" s="455"/>
    </row>
    <row r="612" spans="1:14">
      <c r="B612" s="471"/>
      <c r="C612" s="153"/>
      <c r="D612" s="111" t="s">
        <v>563</v>
      </c>
      <c r="E612" s="108">
        <v>0.1</v>
      </c>
      <c r="F612" s="108">
        <v>0.1</v>
      </c>
      <c r="G612" s="108">
        <v>0.1</v>
      </c>
      <c r="H612" s="108">
        <v>0.1</v>
      </c>
      <c r="I612" s="205"/>
      <c r="J612" s="453"/>
      <c r="K612" s="499"/>
      <c r="L612" s="499"/>
      <c r="M612" s="499"/>
      <c r="N612" s="455"/>
    </row>
    <row r="613" spans="1:14">
      <c r="B613" s="471"/>
      <c r="C613" s="153"/>
      <c r="D613" s="291" t="s">
        <v>36</v>
      </c>
      <c r="E613" s="216">
        <v>1.2</v>
      </c>
      <c r="F613" s="216">
        <v>1.5</v>
      </c>
      <c r="G613" s="216">
        <v>2</v>
      </c>
      <c r="H613" s="216">
        <v>2</v>
      </c>
      <c r="I613" s="205"/>
      <c r="J613" s="453"/>
      <c r="K613" s="499"/>
      <c r="L613" s="499"/>
      <c r="M613" s="499"/>
      <c r="N613" s="455"/>
    </row>
    <row r="614" spans="1:14">
      <c r="B614" s="471"/>
      <c r="C614" s="153"/>
      <c r="D614" s="244" t="s">
        <v>755</v>
      </c>
      <c r="E614" s="245" t="s">
        <v>41</v>
      </c>
      <c r="F614" s="245" t="s">
        <v>41</v>
      </c>
      <c r="G614" s="245" t="s">
        <v>41</v>
      </c>
      <c r="H614" s="245" t="s">
        <v>41</v>
      </c>
      <c r="I614" s="205"/>
      <c r="J614" s="453"/>
      <c r="K614" s="499"/>
      <c r="L614" s="499"/>
      <c r="M614" s="499"/>
      <c r="N614" s="455"/>
    </row>
    <row r="615" spans="1:14">
      <c r="B615" s="471"/>
      <c r="C615" s="153"/>
      <c r="D615" s="269" t="s">
        <v>40</v>
      </c>
      <c r="E615" s="245">
        <v>0.1</v>
      </c>
      <c r="F615" s="245">
        <v>0.1</v>
      </c>
      <c r="G615" s="245">
        <v>0.1</v>
      </c>
      <c r="H615" s="245">
        <v>0.1</v>
      </c>
      <c r="I615" s="205"/>
      <c r="J615" s="453"/>
      <c r="K615" s="499"/>
      <c r="L615" s="499"/>
      <c r="M615" s="499"/>
      <c r="N615" s="455"/>
    </row>
    <row r="616" spans="1:14">
      <c r="B616" s="471"/>
      <c r="C616" s="153"/>
      <c r="D616" s="269"/>
      <c r="E616" s="245"/>
      <c r="F616" s="245"/>
      <c r="G616" s="245"/>
      <c r="H616" s="245"/>
      <c r="I616" s="205"/>
      <c r="J616" s="453"/>
      <c r="K616" s="499"/>
      <c r="L616" s="499"/>
      <c r="M616" s="499"/>
      <c r="N616" s="455"/>
    </row>
    <row r="617" spans="1:14">
      <c r="B617" s="471"/>
      <c r="C617" s="153"/>
      <c r="D617" s="244"/>
      <c r="E617" s="245"/>
      <c r="F617" s="245"/>
      <c r="G617" s="245"/>
      <c r="H617" s="245"/>
      <c r="I617" s="205"/>
      <c r="J617" s="453"/>
      <c r="K617" s="499"/>
      <c r="L617" s="499"/>
      <c r="M617" s="499"/>
      <c r="N617" s="455"/>
    </row>
    <row r="618" spans="1:14">
      <c r="B618" s="471"/>
      <c r="C618" s="153"/>
      <c r="D618" s="269"/>
      <c r="E618" s="245"/>
      <c r="F618" s="245"/>
      <c r="G618" s="245"/>
      <c r="H618" s="245"/>
      <c r="I618" s="205"/>
      <c r="J618" s="453"/>
      <c r="K618" s="499"/>
      <c r="L618" s="499"/>
      <c r="M618" s="499"/>
      <c r="N618" s="455"/>
    </row>
    <row r="619" spans="1:14">
      <c r="B619" s="471"/>
      <c r="C619" s="153"/>
      <c r="D619" s="269"/>
      <c r="E619" s="245"/>
      <c r="F619" s="245"/>
      <c r="G619" s="245"/>
      <c r="H619" s="245"/>
      <c r="I619" s="205"/>
      <c r="J619" s="453"/>
      <c r="K619" s="499"/>
      <c r="L619" s="499"/>
      <c r="M619" s="499"/>
      <c r="N619" s="455"/>
    </row>
    <row r="620" spans="1:14">
      <c r="B620" s="471"/>
      <c r="C620" s="153"/>
      <c r="D620" s="269"/>
      <c r="E620" s="245"/>
      <c r="F620" s="245"/>
      <c r="G620" s="245"/>
      <c r="H620" s="245"/>
      <c r="I620" s="205"/>
      <c r="J620" s="453"/>
      <c r="K620" s="499"/>
      <c r="L620" s="499"/>
      <c r="M620" s="499"/>
      <c r="N620" s="455"/>
    </row>
    <row r="621" spans="1:14">
      <c r="B621" s="471"/>
      <c r="C621" s="153"/>
      <c r="D621" s="269"/>
      <c r="E621" s="245"/>
      <c r="F621" s="245"/>
      <c r="G621" s="245"/>
      <c r="H621" s="245"/>
      <c r="I621" s="205"/>
      <c r="J621" s="453"/>
      <c r="K621" s="499"/>
      <c r="L621" s="499"/>
      <c r="M621" s="499"/>
      <c r="N621" s="455"/>
    </row>
    <row r="622" spans="1:14">
      <c r="B622" s="471"/>
      <c r="C622" s="153"/>
      <c r="D622" s="269"/>
      <c r="E622" s="245"/>
      <c r="F622" s="245"/>
      <c r="G622" s="245"/>
      <c r="H622" s="245"/>
      <c r="I622" s="205"/>
      <c r="J622" s="453"/>
      <c r="K622" s="499"/>
      <c r="L622" s="499"/>
      <c r="M622" s="499"/>
      <c r="N622" s="455"/>
    </row>
    <row r="623" spans="1:14">
      <c r="B623" s="471"/>
      <c r="C623" s="153"/>
      <c r="D623" s="269"/>
      <c r="E623" s="245"/>
      <c r="F623" s="245"/>
      <c r="G623" s="245"/>
      <c r="H623" s="245"/>
      <c r="I623" s="205"/>
      <c r="J623" s="453"/>
      <c r="K623" s="499"/>
      <c r="L623" s="499"/>
      <c r="M623" s="499"/>
      <c r="N623" s="455"/>
    </row>
    <row r="624" spans="1:14">
      <c r="B624" s="471"/>
      <c r="C624" s="153"/>
      <c r="D624" s="269"/>
      <c r="E624" s="245"/>
      <c r="F624" s="245"/>
      <c r="G624" s="245"/>
      <c r="H624" s="245"/>
      <c r="I624" s="205"/>
      <c r="J624" s="453"/>
      <c r="K624" s="499"/>
      <c r="L624" s="499"/>
      <c r="M624" s="499"/>
      <c r="N624" s="455"/>
    </row>
    <row r="625" spans="1:14">
      <c r="B625" s="471"/>
      <c r="C625" s="153"/>
      <c r="D625" s="269"/>
      <c r="E625" s="245"/>
      <c r="F625" s="245"/>
      <c r="G625" s="245"/>
      <c r="H625" s="245"/>
      <c r="I625" s="205"/>
      <c r="J625" s="453"/>
      <c r="K625" s="499"/>
      <c r="L625" s="499"/>
      <c r="M625" s="499"/>
      <c r="N625" s="455"/>
    </row>
    <row r="626" spans="1:14">
      <c r="B626" s="471"/>
      <c r="C626" s="153"/>
      <c r="D626" s="269"/>
      <c r="E626" s="245"/>
      <c r="F626" s="245"/>
      <c r="G626" s="245"/>
      <c r="H626" s="245"/>
      <c r="I626" s="205"/>
      <c r="J626" s="453"/>
      <c r="K626" s="499"/>
      <c r="L626" s="499"/>
      <c r="M626" s="499"/>
      <c r="N626" s="455"/>
    </row>
    <row r="627" spans="1:14">
      <c r="B627" s="471"/>
      <c r="C627" s="153"/>
      <c r="D627" s="269"/>
      <c r="E627" s="245"/>
      <c r="F627" s="245"/>
      <c r="G627" s="245"/>
      <c r="H627" s="245"/>
      <c r="I627" s="205"/>
      <c r="J627" s="453"/>
      <c r="K627" s="499"/>
      <c r="L627" s="499"/>
      <c r="M627" s="499"/>
      <c r="N627" s="455"/>
    </row>
    <row r="628" spans="1:14">
      <c r="B628" s="471"/>
      <c r="C628" s="153"/>
      <c r="D628" s="269"/>
      <c r="E628" s="245"/>
      <c r="F628" s="245"/>
      <c r="G628" s="245"/>
      <c r="H628" s="245"/>
      <c r="I628" s="205"/>
      <c r="J628" s="453"/>
      <c r="K628" s="499"/>
      <c r="L628" s="499"/>
      <c r="M628" s="499"/>
      <c r="N628" s="455"/>
    </row>
    <row r="629" spans="1:14">
      <c r="B629" s="471"/>
      <c r="C629" s="153"/>
      <c r="D629" s="269"/>
      <c r="E629" s="245"/>
      <c r="F629" s="245"/>
      <c r="G629" s="245"/>
      <c r="H629" s="245"/>
      <c r="I629" s="205"/>
      <c r="J629" s="453"/>
      <c r="K629" s="499"/>
      <c r="L629" s="499"/>
      <c r="M629" s="499"/>
      <c r="N629" s="455"/>
    </row>
    <row r="630" spans="1:14">
      <c r="B630" s="471"/>
      <c r="C630" s="153"/>
      <c r="D630" s="269"/>
      <c r="E630" s="245"/>
      <c r="F630" s="245"/>
      <c r="G630" s="245"/>
      <c r="H630" s="245"/>
      <c r="I630" s="205"/>
      <c r="J630" s="453"/>
      <c r="K630" s="499"/>
      <c r="L630" s="499"/>
      <c r="M630" s="499"/>
      <c r="N630" s="455"/>
    </row>
    <row r="631" spans="1:14">
      <c r="B631" s="471"/>
      <c r="C631" s="153"/>
      <c r="D631" s="269"/>
      <c r="E631" s="245"/>
      <c r="F631" s="245"/>
      <c r="G631" s="245"/>
      <c r="H631" s="245"/>
      <c r="I631" s="205"/>
      <c r="J631" s="453"/>
      <c r="K631" s="499"/>
      <c r="L631" s="499"/>
      <c r="M631" s="499"/>
      <c r="N631" s="455"/>
    </row>
    <row r="632" spans="1:14">
      <c r="B632" s="472"/>
      <c r="C632" s="153"/>
      <c r="D632" s="269"/>
      <c r="E632" s="245"/>
      <c r="F632" s="245"/>
      <c r="G632" s="245"/>
      <c r="H632" s="245"/>
      <c r="I632" s="205"/>
      <c r="J632" s="456"/>
      <c r="K632" s="457"/>
      <c r="L632" s="457"/>
      <c r="M632" s="457"/>
      <c r="N632" s="458"/>
    </row>
    <row r="633" spans="1:14">
      <c r="B633" s="160"/>
      <c r="C633" s="153"/>
      <c r="D633" s="161"/>
      <c r="E633" s="162"/>
      <c r="F633" s="162"/>
      <c r="G633" s="162"/>
      <c r="H633" s="162"/>
      <c r="I633" s="205"/>
      <c r="J633" s="205"/>
      <c r="K633" s="205"/>
      <c r="L633" s="205"/>
      <c r="M633" s="205"/>
      <c r="N633" s="205"/>
    </row>
    <row r="634" spans="1:14">
      <c r="B634" s="160"/>
      <c r="C634" s="153"/>
      <c r="D634" s="161"/>
      <c r="E634" s="162"/>
      <c r="F634" s="162"/>
      <c r="G634" s="162"/>
      <c r="H634" s="162"/>
      <c r="I634" s="205"/>
      <c r="J634" s="205"/>
      <c r="K634" s="205"/>
      <c r="L634" s="205"/>
      <c r="M634" s="205"/>
      <c r="N634" s="205"/>
    </row>
    <row r="635" spans="1:14" ht="12.75" customHeight="1">
      <c r="A635" s="448" t="s">
        <v>98</v>
      </c>
      <c r="B635" s="459" t="s">
        <v>99</v>
      </c>
      <c r="C635" s="232"/>
      <c r="D635" s="459" t="s">
        <v>32</v>
      </c>
      <c r="E635" s="448" t="s">
        <v>303</v>
      </c>
      <c r="F635" s="448" t="s">
        <v>304</v>
      </c>
      <c r="G635" s="463" t="s">
        <v>305</v>
      </c>
      <c r="H635" s="448" t="s">
        <v>306</v>
      </c>
      <c r="I635" s="206"/>
      <c r="J635" s="448" t="s">
        <v>33</v>
      </c>
      <c r="K635" s="448"/>
      <c r="L635" s="448"/>
      <c r="M635" s="448"/>
      <c r="N635" s="448"/>
    </row>
    <row r="636" spans="1:14">
      <c r="A636" s="449"/>
      <c r="B636" s="460"/>
      <c r="C636" s="232"/>
      <c r="D636" s="460"/>
      <c r="E636" s="449"/>
      <c r="F636" s="486"/>
      <c r="G636" s="487"/>
      <c r="H636" s="486"/>
      <c r="I636" s="207"/>
      <c r="J636" s="449"/>
      <c r="K636" s="449"/>
      <c r="L636" s="449"/>
      <c r="M636" s="449"/>
      <c r="N636" s="449"/>
    </row>
    <row r="637" spans="1:14" ht="12.75" customHeight="1">
      <c r="A637" s="203" t="s">
        <v>159</v>
      </c>
      <c r="B637" s="500" t="s">
        <v>57</v>
      </c>
      <c r="C637" s="183"/>
      <c r="D637" s="271" t="s">
        <v>682</v>
      </c>
      <c r="E637" s="328">
        <v>30</v>
      </c>
      <c r="F637" s="328">
        <v>40</v>
      </c>
      <c r="G637" s="328">
        <v>50</v>
      </c>
      <c r="H637" s="328">
        <v>65</v>
      </c>
      <c r="I637" s="204"/>
      <c r="J637" s="450" t="s">
        <v>964</v>
      </c>
      <c r="K637" s="451"/>
      <c r="L637" s="451"/>
      <c r="M637" s="451"/>
      <c r="N637" s="452"/>
    </row>
    <row r="638" spans="1:14">
      <c r="B638" s="501"/>
      <c r="C638" s="153"/>
      <c r="D638" s="271" t="s">
        <v>683</v>
      </c>
      <c r="E638" s="328">
        <v>30</v>
      </c>
      <c r="F638" s="328">
        <v>40</v>
      </c>
      <c r="G638" s="328">
        <v>50</v>
      </c>
      <c r="H638" s="328">
        <v>65</v>
      </c>
      <c r="I638" s="205"/>
      <c r="J638" s="453"/>
      <c r="K638" s="454"/>
      <c r="L638" s="454"/>
      <c r="M638" s="454"/>
      <c r="N638" s="455"/>
    </row>
    <row r="639" spans="1:14">
      <c r="B639" s="501"/>
      <c r="C639" s="153"/>
      <c r="D639" s="271" t="s">
        <v>717</v>
      </c>
      <c r="E639" s="328">
        <v>30</v>
      </c>
      <c r="F639" s="328">
        <v>40</v>
      </c>
      <c r="G639" s="328">
        <v>50</v>
      </c>
      <c r="H639" s="328">
        <v>60</v>
      </c>
      <c r="I639" s="205"/>
      <c r="J639" s="453"/>
      <c r="K639" s="454"/>
      <c r="L639" s="454"/>
      <c r="M639" s="454"/>
      <c r="N639" s="455"/>
    </row>
    <row r="640" spans="1:14">
      <c r="B640" s="501"/>
      <c r="C640" s="153"/>
      <c r="D640" s="271" t="s">
        <v>109</v>
      </c>
      <c r="E640" s="328">
        <v>50</v>
      </c>
      <c r="F640" s="328">
        <v>50</v>
      </c>
      <c r="G640" s="328">
        <v>80</v>
      </c>
      <c r="H640" s="328">
        <v>80</v>
      </c>
      <c r="I640" s="205"/>
      <c r="J640" s="453"/>
      <c r="K640" s="454"/>
      <c r="L640" s="454"/>
      <c r="M640" s="454"/>
      <c r="N640" s="455"/>
    </row>
    <row r="641" spans="2:14">
      <c r="B641" s="501"/>
      <c r="C641" s="153"/>
      <c r="D641" s="228" t="s">
        <v>493</v>
      </c>
      <c r="E641" s="216">
        <v>25</v>
      </c>
      <c r="F641" s="216">
        <v>25</v>
      </c>
      <c r="G641" s="216">
        <v>25</v>
      </c>
      <c r="H641" s="216">
        <v>25</v>
      </c>
      <c r="I641" s="205"/>
      <c r="J641" s="453"/>
      <c r="K641" s="454"/>
      <c r="L641" s="454"/>
      <c r="M641" s="454"/>
      <c r="N641" s="455"/>
    </row>
    <row r="642" spans="2:14">
      <c r="B642" s="501"/>
      <c r="C642" s="153"/>
      <c r="D642" s="291" t="s">
        <v>311</v>
      </c>
      <c r="E642" s="216">
        <v>3</v>
      </c>
      <c r="F642" s="216">
        <v>5</v>
      </c>
      <c r="G642" s="216">
        <v>7</v>
      </c>
      <c r="H642" s="216">
        <v>9</v>
      </c>
      <c r="I642" s="205"/>
      <c r="J642" s="453"/>
      <c r="K642" s="454"/>
      <c r="L642" s="454"/>
      <c r="M642" s="454"/>
      <c r="N642" s="455"/>
    </row>
    <row r="643" spans="2:14">
      <c r="B643" s="501"/>
      <c r="C643" s="153"/>
      <c r="D643" s="291" t="s">
        <v>560</v>
      </c>
      <c r="E643" s="216">
        <v>0.2</v>
      </c>
      <c r="F643" s="216">
        <v>0.2</v>
      </c>
      <c r="G643" s="216">
        <v>0.2</v>
      </c>
      <c r="H643" s="216">
        <v>0.2</v>
      </c>
      <c r="I643" s="205"/>
      <c r="J643" s="453"/>
      <c r="K643" s="454"/>
      <c r="L643" s="454"/>
      <c r="M643" s="454"/>
      <c r="N643" s="455"/>
    </row>
    <row r="644" spans="2:14">
      <c r="B644" s="501"/>
      <c r="C644" s="153"/>
      <c r="D644" s="291" t="s">
        <v>46</v>
      </c>
      <c r="E644" s="216">
        <v>0.1</v>
      </c>
      <c r="F644" s="216">
        <v>0.1</v>
      </c>
      <c r="G644" s="216">
        <v>0.1</v>
      </c>
      <c r="H644" s="216">
        <v>0.1</v>
      </c>
      <c r="I644" s="205"/>
      <c r="J644" s="453"/>
      <c r="K644" s="454"/>
      <c r="L644" s="454"/>
      <c r="M644" s="454"/>
      <c r="N644" s="455"/>
    </row>
    <row r="645" spans="2:14">
      <c r="B645" s="501"/>
      <c r="C645" s="153"/>
      <c r="D645" s="291" t="s">
        <v>40</v>
      </c>
      <c r="E645" s="216">
        <v>0.1</v>
      </c>
      <c r="F645" s="216">
        <v>0.1</v>
      </c>
      <c r="G645" s="216">
        <v>0.1</v>
      </c>
      <c r="H645" s="216">
        <v>0.1</v>
      </c>
      <c r="I645" s="205"/>
      <c r="J645" s="453"/>
      <c r="K645" s="454"/>
      <c r="L645" s="454"/>
      <c r="M645" s="454"/>
      <c r="N645" s="455"/>
    </row>
    <row r="646" spans="2:14">
      <c r="B646" s="501"/>
      <c r="C646" s="153"/>
      <c r="D646" s="291" t="s">
        <v>36</v>
      </c>
      <c r="E646" s="216">
        <v>1.2</v>
      </c>
      <c r="F646" s="216">
        <v>1.5</v>
      </c>
      <c r="G646" s="216">
        <v>2</v>
      </c>
      <c r="H646" s="216">
        <v>2</v>
      </c>
      <c r="I646" s="205"/>
      <c r="J646" s="453"/>
      <c r="K646" s="454"/>
      <c r="L646" s="454"/>
      <c r="M646" s="454"/>
      <c r="N646" s="455"/>
    </row>
    <row r="647" spans="2:14">
      <c r="B647" s="501"/>
      <c r="C647" s="153"/>
      <c r="D647" s="228"/>
      <c r="E647" s="216"/>
      <c r="F647" s="216"/>
      <c r="G647" s="216"/>
      <c r="H647" s="216"/>
      <c r="I647" s="205"/>
      <c r="J647" s="453"/>
      <c r="K647" s="454"/>
      <c r="L647" s="454"/>
      <c r="M647" s="454"/>
      <c r="N647" s="455"/>
    </row>
    <row r="648" spans="2:14">
      <c r="B648" s="501"/>
      <c r="C648" s="153"/>
      <c r="D648" s="228"/>
      <c r="E648" s="216"/>
      <c r="F648" s="216"/>
      <c r="G648" s="216"/>
      <c r="H648" s="216"/>
      <c r="I648" s="205"/>
      <c r="J648" s="453"/>
      <c r="K648" s="454"/>
      <c r="L648" s="454"/>
      <c r="M648" s="454"/>
      <c r="N648" s="455"/>
    </row>
    <row r="649" spans="2:14">
      <c r="B649" s="501"/>
      <c r="C649" s="153"/>
      <c r="D649" s="228"/>
      <c r="E649" s="216"/>
      <c r="F649" s="216"/>
      <c r="G649" s="216"/>
      <c r="H649" s="216"/>
      <c r="I649" s="205"/>
      <c r="J649" s="453"/>
      <c r="K649" s="454"/>
      <c r="L649" s="454"/>
      <c r="M649" s="454"/>
      <c r="N649" s="455"/>
    </row>
    <row r="650" spans="2:14">
      <c r="B650" s="501"/>
      <c r="C650" s="153"/>
      <c r="D650" s="228"/>
      <c r="E650" s="216"/>
      <c r="F650" s="216"/>
      <c r="G650" s="216"/>
      <c r="H650" s="216"/>
      <c r="I650" s="205"/>
      <c r="J650" s="453"/>
      <c r="K650" s="454"/>
      <c r="L650" s="454"/>
      <c r="M650" s="454"/>
      <c r="N650" s="455"/>
    </row>
    <row r="651" spans="2:14">
      <c r="B651" s="501"/>
      <c r="C651" s="153"/>
      <c r="D651" s="228"/>
      <c r="E651" s="216"/>
      <c r="F651" s="216"/>
      <c r="G651" s="216"/>
      <c r="H651" s="216"/>
      <c r="I651" s="205"/>
      <c r="J651" s="453"/>
      <c r="K651" s="454"/>
      <c r="L651" s="454"/>
      <c r="M651" s="454"/>
      <c r="N651" s="455"/>
    </row>
    <row r="652" spans="2:14">
      <c r="B652" s="501"/>
      <c r="C652" s="153"/>
      <c r="D652" s="228"/>
      <c r="E652" s="216"/>
      <c r="F652" s="216"/>
      <c r="G652" s="216"/>
      <c r="H652" s="216"/>
      <c r="I652" s="205"/>
      <c r="J652" s="453"/>
      <c r="K652" s="454"/>
      <c r="L652" s="454"/>
      <c r="M652" s="454"/>
      <c r="N652" s="455"/>
    </row>
    <row r="653" spans="2:14">
      <c r="B653" s="501"/>
      <c r="C653" s="153"/>
      <c r="D653" s="228"/>
      <c r="E653" s="216"/>
      <c r="F653" s="216"/>
      <c r="G653" s="216"/>
      <c r="H653" s="216"/>
      <c r="I653" s="205"/>
      <c r="J653" s="453"/>
      <c r="K653" s="454"/>
      <c r="L653" s="454"/>
      <c r="M653" s="454"/>
      <c r="N653" s="455"/>
    </row>
    <row r="654" spans="2:14">
      <c r="B654" s="501"/>
      <c r="C654" s="153"/>
      <c r="D654" s="228"/>
      <c r="E654" s="216"/>
      <c r="F654" s="216"/>
      <c r="G654" s="216"/>
      <c r="H654" s="216"/>
      <c r="I654" s="205"/>
      <c r="J654" s="453"/>
      <c r="K654" s="454"/>
      <c r="L654" s="454"/>
      <c r="M654" s="454"/>
      <c r="N654" s="455"/>
    </row>
    <row r="655" spans="2:14">
      <c r="B655" s="501"/>
      <c r="C655" s="153"/>
      <c r="D655" s="228"/>
      <c r="E655" s="216"/>
      <c r="F655" s="216"/>
      <c r="G655" s="216"/>
      <c r="H655" s="216"/>
      <c r="I655" s="205"/>
      <c r="J655" s="453"/>
      <c r="K655" s="454"/>
      <c r="L655" s="454"/>
      <c r="M655" s="454"/>
      <c r="N655" s="455"/>
    </row>
    <row r="656" spans="2:14">
      <c r="B656" s="501"/>
      <c r="C656" s="153"/>
      <c r="D656" s="228"/>
      <c r="E656" s="216"/>
      <c r="F656" s="216"/>
      <c r="G656" s="216"/>
      <c r="H656" s="216"/>
      <c r="I656" s="205"/>
      <c r="J656" s="453"/>
      <c r="K656" s="454"/>
      <c r="L656" s="454"/>
      <c r="M656" s="454"/>
      <c r="N656" s="455"/>
    </row>
    <row r="657" spans="1:14">
      <c r="B657" s="502"/>
      <c r="C657" s="153"/>
      <c r="D657" s="217"/>
      <c r="E657" s="184"/>
      <c r="F657" s="185"/>
      <c r="G657" s="185"/>
      <c r="H657" s="185"/>
      <c r="I657" s="205"/>
      <c r="J657" s="456"/>
      <c r="K657" s="457"/>
      <c r="L657" s="457"/>
      <c r="M657" s="457"/>
      <c r="N657" s="458"/>
    </row>
    <row r="658" spans="1:14">
      <c r="B658" s="160"/>
      <c r="C658" s="153"/>
      <c r="D658" s="161"/>
      <c r="E658" s="162"/>
      <c r="F658" s="162"/>
      <c r="G658" s="162"/>
      <c r="H658" s="162"/>
      <c r="I658" s="205"/>
      <c r="J658" s="205"/>
      <c r="K658" s="205"/>
      <c r="L658" s="205"/>
      <c r="M658" s="205"/>
      <c r="N658" s="205"/>
    </row>
    <row r="659" spans="1:14">
      <c r="B659" s="160"/>
      <c r="C659" s="153"/>
      <c r="D659" s="161"/>
      <c r="E659" s="162"/>
      <c r="F659" s="162"/>
      <c r="G659" s="162"/>
      <c r="H659" s="162"/>
      <c r="I659" s="205"/>
      <c r="J659" s="205"/>
      <c r="K659" s="205"/>
      <c r="L659" s="205"/>
      <c r="M659" s="205"/>
      <c r="N659" s="205"/>
    </row>
    <row r="660" spans="1:14" ht="12.75" customHeight="1">
      <c r="A660" s="448" t="s">
        <v>98</v>
      </c>
      <c r="B660" s="459" t="s">
        <v>99</v>
      </c>
      <c r="C660" s="232"/>
      <c r="D660" s="459" t="s">
        <v>32</v>
      </c>
      <c r="E660" s="448" t="s">
        <v>303</v>
      </c>
      <c r="F660" s="448" t="s">
        <v>304</v>
      </c>
      <c r="G660" s="463" t="s">
        <v>305</v>
      </c>
      <c r="H660" s="448" t="s">
        <v>306</v>
      </c>
      <c r="I660" s="206"/>
      <c r="J660" s="448" t="s">
        <v>33</v>
      </c>
      <c r="K660" s="448"/>
      <c r="L660" s="448"/>
      <c r="M660" s="448"/>
      <c r="N660" s="448"/>
    </row>
    <row r="661" spans="1:14">
      <c r="A661" s="449"/>
      <c r="B661" s="460"/>
      <c r="C661" s="232"/>
      <c r="D661" s="460"/>
      <c r="E661" s="449"/>
      <c r="F661" s="486"/>
      <c r="G661" s="487"/>
      <c r="H661" s="486"/>
      <c r="I661" s="207"/>
      <c r="J661" s="449"/>
      <c r="K661" s="449"/>
      <c r="L661" s="449"/>
      <c r="M661" s="449"/>
      <c r="N661" s="449"/>
    </row>
    <row r="662" spans="1:14" ht="12.75" customHeight="1">
      <c r="A662" s="203" t="s">
        <v>160</v>
      </c>
      <c r="B662" s="470" t="s">
        <v>757</v>
      </c>
      <c r="C662" s="246"/>
      <c r="D662" s="271" t="s">
        <v>720</v>
      </c>
      <c r="E662" s="328">
        <v>55</v>
      </c>
      <c r="F662" s="328">
        <v>65</v>
      </c>
      <c r="G662" s="328">
        <v>80</v>
      </c>
      <c r="H662" s="328">
        <v>90</v>
      </c>
      <c r="I662" s="254"/>
      <c r="J662" s="450" t="s">
        <v>759</v>
      </c>
      <c r="K662" s="451"/>
      <c r="L662" s="451"/>
      <c r="M662" s="451"/>
      <c r="N662" s="452"/>
    </row>
    <row r="663" spans="1:14">
      <c r="B663" s="471"/>
      <c r="C663" s="247"/>
      <c r="D663" s="271" t="s">
        <v>110</v>
      </c>
      <c r="E663" s="328">
        <v>10</v>
      </c>
      <c r="F663" s="328">
        <v>15</v>
      </c>
      <c r="G663" s="328">
        <v>20</v>
      </c>
      <c r="H663" s="328">
        <v>30</v>
      </c>
      <c r="I663" s="255"/>
      <c r="J663" s="453"/>
      <c r="K663" s="454"/>
      <c r="L663" s="454"/>
      <c r="M663" s="454"/>
      <c r="N663" s="455"/>
    </row>
    <row r="664" spans="1:14">
      <c r="B664" s="471"/>
      <c r="C664" s="247"/>
      <c r="D664" s="271" t="s">
        <v>758</v>
      </c>
      <c r="E664" s="328">
        <v>30</v>
      </c>
      <c r="F664" s="328">
        <v>35</v>
      </c>
      <c r="G664" s="328">
        <v>45</v>
      </c>
      <c r="H664" s="328">
        <v>50</v>
      </c>
      <c r="I664" s="255"/>
      <c r="J664" s="453"/>
      <c r="K664" s="454"/>
      <c r="L664" s="454"/>
      <c r="M664" s="454"/>
      <c r="N664" s="455"/>
    </row>
    <row r="665" spans="1:14">
      <c r="B665" s="471"/>
      <c r="C665" s="247"/>
      <c r="D665" s="271" t="s">
        <v>109</v>
      </c>
      <c r="E665" s="328">
        <v>30</v>
      </c>
      <c r="F665" s="328">
        <v>30</v>
      </c>
      <c r="G665" s="328">
        <v>40</v>
      </c>
      <c r="H665" s="328">
        <v>40</v>
      </c>
      <c r="I665" s="255"/>
      <c r="J665" s="453"/>
      <c r="K665" s="454"/>
      <c r="L665" s="454"/>
      <c r="M665" s="454"/>
      <c r="N665" s="455"/>
    </row>
    <row r="666" spans="1:14">
      <c r="B666" s="471"/>
      <c r="C666" s="247"/>
      <c r="D666" s="271" t="s">
        <v>235</v>
      </c>
      <c r="E666" s="328">
        <v>15</v>
      </c>
      <c r="F666" s="328">
        <v>20</v>
      </c>
      <c r="G666" s="328">
        <v>25</v>
      </c>
      <c r="H666" s="328">
        <v>25</v>
      </c>
      <c r="I666" s="255"/>
      <c r="J666" s="453"/>
      <c r="K666" s="454"/>
      <c r="L666" s="454"/>
      <c r="M666" s="454"/>
      <c r="N666" s="455"/>
    </row>
    <row r="667" spans="1:14">
      <c r="B667" s="471"/>
      <c r="C667" s="247"/>
      <c r="D667" s="271" t="s">
        <v>311</v>
      </c>
      <c r="E667" s="328">
        <v>3</v>
      </c>
      <c r="F667" s="328">
        <v>5</v>
      </c>
      <c r="G667" s="328">
        <v>7</v>
      </c>
      <c r="H667" s="328">
        <v>9</v>
      </c>
      <c r="I667" s="255"/>
      <c r="J667" s="453"/>
      <c r="K667" s="454"/>
      <c r="L667" s="454"/>
      <c r="M667" s="454"/>
      <c r="N667" s="455"/>
    </row>
    <row r="668" spans="1:14">
      <c r="B668" s="471"/>
      <c r="C668" s="247"/>
      <c r="D668" s="271" t="s">
        <v>560</v>
      </c>
      <c r="E668" s="328">
        <v>0.2</v>
      </c>
      <c r="F668" s="328">
        <v>0.2</v>
      </c>
      <c r="G668" s="328">
        <v>0.2</v>
      </c>
      <c r="H668" s="328">
        <v>0.2</v>
      </c>
      <c r="I668" s="255"/>
      <c r="J668" s="453"/>
      <c r="K668" s="454"/>
      <c r="L668" s="454"/>
      <c r="M668" s="454"/>
      <c r="N668" s="455"/>
    </row>
    <row r="669" spans="1:14">
      <c r="B669" s="471"/>
      <c r="C669" s="247"/>
      <c r="D669" s="271" t="s">
        <v>124</v>
      </c>
      <c r="E669" s="328">
        <v>0.1</v>
      </c>
      <c r="F669" s="328">
        <v>0.1</v>
      </c>
      <c r="G669" s="328">
        <v>0.1</v>
      </c>
      <c r="H669" s="328">
        <v>0.1</v>
      </c>
      <c r="I669" s="255"/>
      <c r="J669" s="453"/>
      <c r="K669" s="454"/>
      <c r="L669" s="454"/>
      <c r="M669" s="454"/>
      <c r="N669" s="455"/>
    </row>
    <row r="670" spans="1:14">
      <c r="B670" s="471"/>
      <c r="C670" s="247"/>
      <c r="D670" s="271" t="s">
        <v>58</v>
      </c>
      <c r="E670" s="328">
        <v>0.5</v>
      </c>
      <c r="F670" s="328">
        <v>1</v>
      </c>
      <c r="G670" s="328">
        <v>2</v>
      </c>
      <c r="H670" s="328">
        <v>2</v>
      </c>
      <c r="I670" s="255"/>
      <c r="J670" s="453"/>
      <c r="K670" s="454"/>
      <c r="L670" s="454"/>
      <c r="M670" s="454"/>
      <c r="N670" s="455"/>
    </row>
    <row r="671" spans="1:14">
      <c r="B671" s="471"/>
      <c r="C671" s="247"/>
      <c r="D671" s="271"/>
      <c r="E671" s="328"/>
      <c r="F671" s="328"/>
      <c r="G671" s="328"/>
      <c r="H671" s="328"/>
      <c r="I671" s="255"/>
      <c r="J671" s="453"/>
      <c r="K671" s="454"/>
      <c r="L671" s="454"/>
      <c r="M671" s="454"/>
      <c r="N671" s="455"/>
    </row>
    <row r="672" spans="1:14">
      <c r="B672" s="471"/>
      <c r="C672" s="247"/>
      <c r="D672" s="244"/>
      <c r="E672" s="245"/>
      <c r="F672" s="245"/>
      <c r="G672" s="245"/>
      <c r="H672" s="245"/>
      <c r="I672" s="255"/>
      <c r="J672" s="453"/>
      <c r="K672" s="454"/>
      <c r="L672" s="454"/>
      <c r="M672" s="454"/>
      <c r="N672" s="455"/>
    </row>
    <row r="673" spans="1:14">
      <c r="B673" s="471"/>
      <c r="C673" s="247"/>
      <c r="D673" s="244"/>
      <c r="E673" s="245"/>
      <c r="F673" s="245"/>
      <c r="G673" s="245"/>
      <c r="H673" s="245"/>
      <c r="I673" s="255"/>
      <c r="J673" s="453"/>
      <c r="K673" s="454"/>
      <c r="L673" s="454"/>
      <c r="M673" s="454"/>
      <c r="N673" s="455"/>
    </row>
    <row r="674" spans="1:14">
      <c r="B674" s="471"/>
      <c r="C674" s="247"/>
      <c r="D674" s="244"/>
      <c r="E674" s="245"/>
      <c r="F674" s="245"/>
      <c r="G674" s="245"/>
      <c r="H674" s="245"/>
      <c r="I674" s="255"/>
      <c r="J674" s="453"/>
      <c r="K674" s="454"/>
      <c r="L674" s="454"/>
      <c r="M674" s="454"/>
      <c r="N674" s="455"/>
    </row>
    <row r="675" spans="1:14">
      <c r="B675" s="471"/>
      <c r="C675" s="247"/>
      <c r="D675" s="244"/>
      <c r="E675" s="245"/>
      <c r="F675" s="245"/>
      <c r="G675" s="245"/>
      <c r="H675" s="245"/>
      <c r="I675" s="255"/>
      <c r="J675" s="453"/>
      <c r="K675" s="454"/>
      <c r="L675" s="454"/>
      <c r="M675" s="454"/>
      <c r="N675" s="455"/>
    </row>
    <row r="676" spans="1:14">
      <c r="B676" s="471"/>
      <c r="C676" s="247"/>
      <c r="D676" s="244"/>
      <c r="E676" s="245"/>
      <c r="F676" s="245"/>
      <c r="G676" s="245"/>
      <c r="H676" s="245"/>
      <c r="I676" s="255"/>
      <c r="J676" s="453"/>
      <c r="K676" s="454"/>
      <c r="L676" s="454"/>
      <c r="M676" s="454"/>
      <c r="N676" s="455"/>
    </row>
    <row r="677" spans="1:14">
      <c r="B677" s="471"/>
      <c r="C677" s="247"/>
      <c r="D677" s="244"/>
      <c r="E677" s="245"/>
      <c r="F677" s="245"/>
      <c r="G677" s="245"/>
      <c r="H677" s="245"/>
      <c r="I677" s="255"/>
      <c r="J677" s="453"/>
      <c r="K677" s="454"/>
      <c r="L677" s="454"/>
      <c r="M677" s="454"/>
      <c r="N677" s="455"/>
    </row>
    <row r="678" spans="1:14">
      <c r="B678" s="471"/>
      <c r="C678" s="247"/>
      <c r="D678" s="244"/>
      <c r="E678" s="245"/>
      <c r="F678" s="245"/>
      <c r="G678" s="245"/>
      <c r="H678" s="245"/>
      <c r="I678" s="255"/>
      <c r="J678" s="453"/>
      <c r="K678" s="454"/>
      <c r="L678" s="454"/>
      <c r="M678" s="454"/>
      <c r="N678" s="455"/>
    </row>
    <row r="679" spans="1:14">
      <c r="B679" s="471"/>
      <c r="C679" s="247"/>
      <c r="D679" s="244"/>
      <c r="E679" s="245"/>
      <c r="F679" s="245"/>
      <c r="G679" s="245"/>
      <c r="H679" s="245"/>
      <c r="I679" s="255"/>
      <c r="J679" s="453"/>
      <c r="K679" s="454"/>
      <c r="L679" s="454"/>
      <c r="M679" s="454"/>
      <c r="N679" s="455"/>
    </row>
    <row r="680" spans="1:14">
      <c r="B680" s="471"/>
      <c r="C680" s="247"/>
      <c r="D680" s="244"/>
      <c r="E680" s="245"/>
      <c r="F680" s="245"/>
      <c r="G680" s="245"/>
      <c r="H680" s="245"/>
      <c r="I680" s="255"/>
      <c r="J680" s="453"/>
      <c r="K680" s="454"/>
      <c r="L680" s="454"/>
      <c r="M680" s="454"/>
      <c r="N680" s="455"/>
    </row>
    <row r="681" spans="1:14">
      <c r="B681" s="471"/>
      <c r="C681" s="247"/>
      <c r="D681" s="244"/>
      <c r="E681" s="245"/>
      <c r="F681" s="245"/>
      <c r="G681" s="245"/>
      <c r="H681" s="245"/>
      <c r="I681" s="255"/>
      <c r="J681" s="453"/>
      <c r="K681" s="454"/>
      <c r="L681" s="454"/>
      <c r="M681" s="454"/>
      <c r="N681" s="455"/>
    </row>
    <row r="682" spans="1:14">
      <c r="B682" s="472"/>
      <c r="C682" s="247"/>
      <c r="D682" s="248"/>
      <c r="E682" s="249"/>
      <c r="F682" s="250"/>
      <c r="G682" s="250"/>
      <c r="H682" s="250"/>
      <c r="I682" s="255"/>
      <c r="J682" s="456"/>
      <c r="K682" s="457"/>
      <c r="L682" s="457"/>
      <c r="M682" s="457"/>
      <c r="N682" s="458"/>
    </row>
    <row r="683" spans="1:14">
      <c r="B683" s="160"/>
      <c r="C683" s="153"/>
      <c r="D683" s="161"/>
      <c r="E683" s="162"/>
      <c r="F683" s="162"/>
      <c r="G683" s="162"/>
      <c r="H683" s="162"/>
      <c r="I683" s="205"/>
      <c r="J683" s="205"/>
      <c r="K683" s="205"/>
      <c r="L683" s="205"/>
      <c r="M683" s="205"/>
      <c r="N683" s="205"/>
    </row>
    <row r="684" spans="1:14">
      <c r="B684" s="160"/>
      <c r="C684" s="153"/>
      <c r="D684" s="161"/>
      <c r="E684" s="162"/>
      <c r="F684" s="162"/>
      <c r="G684" s="162"/>
      <c r="H684" s="162"/>
      <c r="I684" s="205"/>
      <c r="J684" s="205"/>
      <c r="K684" s="205"/>
      <c r="L684" s="205"/>
      <c r="M684" s="205"/>
      <c r="N684" s="205"/>
    </row>
    <row r="685" spans="1:14" ht="12.75" customHeight="1">
      <c r="A685" s="448" t="s">
        <v>98</v>
      </c>
      <c r="B685" s="459" t="s">
        <v>99</v>
      </c>
      <c r="C685" s="232"/>
      <c r="D685" s="459" t="s">
        <v>32</v>
      </c>
      <c r="E685" s="448" t="s">
        <v>303</v>
      </c>
      <c r="F685" s="448" t="s">
        <v>304</v>
      </c>
      <c r="G685" s="463" t="s">
        <v>305</v>
      </c>
      <c r="H685" s="448" t="s">
        <v>306</v>
      </c>
      <c r="I685" s="206"/>
      <c r="J685" s="448" t="s">
        <v>33</v>
      </c>
      <c r="K685" s="448"/>
      <c r="L685" s="448"/>
      <c r="M685" s="448"/>
      <c r="N685" s="448"/>
    </row>
    <row r="686" spans="1:14">
      <c r="A686" s="449"/>
      <c r="B686" s="460"/>
      <c r="C686" s="232"/>
      <c r="D686" s="460"/>
      <c r="E686" s="449"/>
      <c r="F686" s="486"/>
      <c r="G686" s="487"/>
      <c r="H686" s="486"/>
      <c r="I686" s="207"/>
      <c r="J686" s="449"/>
      <c r="K686" s="449"/>
      <c r="L686" s="449"/>
      <c r="M686" s="449"/>
      <c r="N686" s="449"/>
    </row>
    <row r="687" spans="1:14" ht="25.5">
      <c r="A687" s="203" t="s">
        <v>161</v>
      </c>
      <c r="B687" s="470" t="s">
        <v>760</v>
      </c>
      <c r="C687" s="246"/>
      <c r="D687" s="256" t="s">
        <v>761</v>
      </c>
      <c r="E687" s="257" t="s">
        <v>762</v>
      </c>
      <c r="F687" s="257" t="s">
        <v>763</v>
      </c>
      <c r="G687" s="257" t="s">
        <v>764</v>
      </c>
      <c r="H687" s="257" t="s">
        <v>765</v>
      </c>
      <c r="I687" s="204"/>
      <c r="J687" s="450" t="s">
        <v>766</v>
      </c>
      <c r="K687" s="451"/>
      <c r="L687" s="451"/>
      <c r="M687" s="451"/>
      <c r="N687" s="452"/>
    </row>
    <row r="688" spans="1:14">
      <c r="B688" s="471"/>
      <c r="C688" s="247"/>
      <c r="D688" s="291" t="s">
        <v>518</v>
      </c>
      <c r="E688" s="245">
        <v>25</v>
      </c>
      <c r="F688" s="245">
        <v>25</v>
      </c>
      <c r="G688" s="245">
        <v>25</v>
      </c>
      <c r="H688" s="245">
        <v>25</v>
      </c>
      <c r="I688" s="205"/>
      <c r="J688" s="453"/>
      <c r="K688" s="454"/>
      <c r="L688" s="454"/>
      <c r="M688" s="454"/>
      <c r="N688" s="455"/>
    </row>
    <row r="689" spans="2:14">
      <c r="B689" s="471"/>
      <c r="C689" s="247"/>
      <c r="D689" s="291" t="s">
        <v>493</v>
      </c>
      <c r="E689" s="245">
        <v>25</v>
      </c>
      <c r="F689" s="245">
        <v>25</v>
      </c>
      <c r="G689" s="245">
        <v>25</v>
      </c>
      <c r="H689" s="245">
        <v>25</v>
      </c>
      <c r="I689" s="205"/>
      <c r="J689" s="453"/>
      <c r="K689" s="454"/>
      <c r="L689" s="454"/>
      <c r="M689" s="454"/>
      <c r="N689" s="455"/>
    </row>
    <row r="690" spans="2:14">
      <c r="B690" s="471"/>
      <c r="C690" s="247"/>
      <c r="D690" s="291" t="s">
        <v>131</v>
      </c>
      <c r="E690" s="216">
        <v>2</v>
      </c>
      <c r="F690" s="216">
        <v>3</v>
      </c>
      <c r="G690" s="216">
        <v>4</v>
      </c>
      <c r="H690" s="216">
        <v>6</v>
      </c>
      <c r="I690" s="205"/>
      <c r="J690" s="453"/>
      <c r="K690" s="454"/>
      <c r="L690" s="454"/>
      <c r="M690" s="454"/>
      <c r="N690" s="455"/>
    </row>
    <row r="691" spans="2:14">
      <c r="B691" s="471"/>
      <c r="C691" s="247"/>
      <c r="D691" s="111" t="s">
        <v>563</v>
      </c>
      <c r="E691" s="108">
        <v>0.1</v>
      </c>
      <c r="F691" s="108">
        <v>0.1</v>
      </c>
      <c r="G691" s="108">
        <v>0.1</v>
      </c>
      <c r="H691" s="108">
        <v>0.1</v>
      </c>
      <c r="I691" s="205"/>
      <c r="J691" s="453"/>
      <c r="K691" s="454"/>
      <c r="L691" s="454"/>
      <c r="M691" s="454"/>
      <c r="N691" s="455"/>
    </row>
    <row r="692" spans="2:14">
      <c r="B692" s="471"/>
      <c r="C692" s="247"/>
      <c r="D692" s="269" t="s">
        <v>124</v>
      </c>
      <c r="E692" s="245">
        <v>0.1</v>
      </c>
      <c r="F692" s="245">
        <v>0.1</v>
      </c>
      <c r="G692" s="245">
        <v>0.1</v>
      </c>
      <c r="H692" s="245">
        <v>0.1</v>
      </c>
      <c r="I692" s="205"/>
      <c r="J692" s="453"/>
      <c r="K692" s="454"/>
      <c r="L692" s="454"/>
      <c r="M692" s="454"/>
      <c r="N692" s="455"/>
    </row>
    <row r="693" spans="2:14">
      <c r="B693" s="471"/>
      <c r="C693" s="247"/>
      <c r="D693" s="269" t="s">
        <v>40</v>
      </c>
      <c r="E693" s="245">
        <v>0.1</v>
      </c>
      <c r="F693" s="245">
        <v>0.1</v>
      </c>
      <c r="G693" s="245">
        <v>0.1</v>
      </c>
      <c r="H693" s="245">
        <v>0.1</v>
      </c>
      <c r="I693" s="205"/>
      <c r="J693" s="453"/>
      <c r="K693" s="454"/>
      <c r="L693" s="454"/>
      <c r="M693" s="454"/>
      <c r="N693" s="455"/>
    </row>
    <row r="694" spans="2:14">
      <c r="B694" s="471"/>
      <c r="C694" s="247"/>
      <c r="D694" s="269" t="s">
        <v>43</v>
      </c>
      <c r="E694" s="245" t="s">
        <v>41</v>
      </c>
      <c r="F694" s="245" t="s">
        <v>41</v>
      </c>
      <c r="G694" s="245" t="s">
        <v>41</v>
      </c>
      <c r="H694" s="245" t="s">
        <v>41</v>
      </c>
      <c r="I694" s="205"/>
      <c r="J694" s="453"/>
      <c r="K694" s="454"/>
      <c r="L694" s="454"/>
      <c r="M694" s="454"/>
      <c r="N694" s="455"/>
    </row>
    <row r="695" spans="2:14">
      <c r="B695" s="471"/>
      <c r="C695" s="247"/>
      <c r="D695" s="291" t="s">
        <v>36</v>
      </c>
      <c r="E695" s="216">
        <v>1.2</v>
      </c>
      <c r="F695" s="216">
        <v>1.5</v>
      </c>
      <c r="G695" s="216">
        <v>2</v>
      </c>
      <c r="H695" s="216">
        <v>2</v>
      </c>
      <c r="I695" s="205"/>
      <c r="J695" s="453"/>
      <c r="K695" s="454"/>
      <c r="L695" s="454"/>
      <c r="M695" s="454"/>
      <c r="N695" s="455"/>
    </row>
    <row r="696" spans="2:14">
      <c r="B696" s="471"/>
      <c r="C696" s="247"/>
      <c r="D696" s="244"/>
      <c r="E696" s="245"/>
      <c r="F696" s="245"/>
      <c r="G696" s="245"/>
      <c r="H696" s="245"/>
      <c r="I696" s="205"/>
      <c r="J696" s="453"/>
      <c r="K696" s="454"/>
      <c r="L696" s="454"/>
      <c r="M696" s="454"/>
      <c r="N696" s="455"/>
    </row>
    <row r="697" spans="2:14">
      <c r="B697" s="471"/>
      <c r="C697" s="247"/>
      <c r="D697" s="244"/>
      <c r="E697" s="245"/>
      <c r="F697" s="245"/>
      <c r="G697" s="245"/>
      <c r="H697" s="245"/>
      <c r="I697" s="205"/>
      <c r="J697" s="453"/>
      <c r="K697" s="454"/>
      <c r="L697" s="454"/>
      <c r="M697" s="454"/>
      <c r="N697" s="455"/>
    </row>
    <row r="698" spans="2:14">
      <c r="B698" s="471"/>
      <c r="C698" s="247"/>
      <c r="D698" s="244"/>
      <c r="E698" s="245"/>
      <c r="F698" s="245"/>
      <c r="G698" s="245"/>
      <c r="H698" s="245"/>
      <c r="I698" s="205"/>
      <c r="J698" s="453"/>
      <c r="K698" s="454"/>
      <c r="L698" s="454"/>
      <c r="M698" s="454"/>
      <c r="N698" s="455"/>
    </row>
    <row r="699" spans="2:14">
      <c r="B699" s="471"/>
      <c r="C699" s="247"/>
      <c r="D699" s="244"/>
      <c r="E699" s="245"/>
      <c r="F699" s="245"/>
      <c r="G699" s="245"/>
      <c r="H699" s="245"/>
      <c r="I699" s="205"/>
      <c r="J699" s="453"/>
      <c r="K699" s="454"/>
      <c r="L699" s="454"/>
      <c r="M699" s="454"/>
      <c r="N699" s="455"/>
    </row>
    <row r="700" spans="2:14">
      <c r="B700" s="471"/>
      <c r="C700" s="247"/>
      <c r="D700" s="244"/>
      <c r="E700" s="245"/>
      <c r="F700" s="245"/>
      <c r="G700" s="245"/>
      <c r="H700" s="245"/>
      <c r="I700" s="205"/>
      <c r="J700" s="453"/>
      <c r="K700" s="454"/>
      <c r="L700" s="454"/>
      <c r="M700" s="454"/>
      <c r="N700" s="455"/>
    </row>
    <row r="701" spans="2:14">
      <c r="B701" s="471"/>
      <c r="C701" s="247"/>
      <c r="D701" s="244"/>
      <c r="E701" s="245"/>
      <c r="F701" s="245"/>
      <c r="G701" s="245"/>
      <c r="H701" s="245"/>
      <c r="I701" s="205"/>
      <c r="J701" s="453"/>
      <c r="K701" s="454"/>
      <c r="L701" s="454"/>
      <c r="M701" s="454"/>
      <c r="N701" s="455"/>
    </row>
    <row r="702" spans="2:14">
      <c r="B702" s="471"/>
      <c r="C702" s="247"/>
      <c r="D702" s="244"/>
      <c r="E702" s="245"/>
      <c r="F702" s="245"/>
      <c r="G702" s="245"/>
      <c r="H702" s="245"/>
      <c r="I702" s="205"/>
      <c r="J702" s="453"/>
      <c r="K702" s="454"/>
      <c r="L702" s="454"/>
      <c r="M702" s="454"/>
      <c r="N702" s="455"/>
    </row>
    <row r="703" spans="2:14">
      <c r="B703" s="471"/>
      <c r="C703" s="247"/>
      <c r="D703" s="244"/>
      <c r="E703" s="245"/>
      <c r="F703" s="245"/>
      <c r="G703" s="245"/>
      <c r="H703" s="245"/>
      <c r="I703" s="205"/>
      <c r="J703" s="453"/>
      <c r="K703" s="454"/>
      <c r="L703" s="454"/>
      <c r="M703" s="454"/>
      <c r="N703" s="455"/>
    </row>
    <row r="704" spans="2:14">
      <c r="B704" s="471"/>
      <c r="C704" s="247"/>
      <c r="D704" s="244"/>
      <c r="E704" s="245"/>
      <c r="F704" s="245"/>
      <c r="G704" s="245"/>
      <c r="H704" s="245"/>
      <c r="I704" s="205"/>
      <c r="J704" s="453"/>
      <c r="K704" s="454"/>
      <c r="L704" s="454"/>
      <c r="M704" s="454"/>
      <c r="N704" s="455"/>
    </row>
    <row r="705" spans="1:14">
      <c r="B705" s="471"/>
      <c r="C705" s="247"/>
      <c r="D705" s="244"/>
      <c r="E705" s="245"/>
      <c r="F705" s="245"/>
      <c r="G705" s="245"/>
      <c r="H705" s="245"/>
      <c r="I705" s="205"/>
      <c r="J705" s="453"/>
      <c r="K705" s="454"/>
      <c r="L705" s="454"/>
      <c r="M705" s="454"/>
      <c r="N705" s="455"/>
    </row>
    <row r="706" spans="1:14">
      <c r="B706" s="471"/>
      <c r="C706" s="247"/>
      <c r="D706" s="244"/>
      <c r="E706" s="245"/>
      <c r="F706" s="245"/>
      <c r="G706" s="245"/>
      <c r="H706" s="245"/>
      <c r="I706" s="205"/>
      <c r="J706" s="453"/>
      <c r="K706" s="454"/>
      <c r="L706" s="454"/>
      <c r="M706" s="454"/>
      <c r="N706" s="455"/>
    </row>
    <row r="707" spans="1:14">
      <c r="B707" s="472"/>
      <c r="C707" s="247"/>
      <c r="D707" s="248"/>
      <c r="E707" s="249"/>
      <c r="F707" s="250"/>
      <c r="G707" s="250"/>
      <c r="H707" s="250"/>
      <c r="I707" s="205"/>
      <c r="J707" s="456"/>
      <c r="K707" s="457"/>
      <c r="L707" s="457"/>
      <c r="M707" s="457"/>
      <c r="N707" s="458"/>
    </row>
    <row r="708" spans="1:14">
      <c r="B708" s="160"/>
      <c r="C708" s="153"/>
      <c r="D708" s="161"/>
      <c r="E708" s="161"/>
      <c r="F708" s="161"/>
      <c r="G708" s="161"/>
      <c r="H708" s="161"/>
      <c r="I708" s="161"/>
      <c r="J708" s="205"/>
      <c r="K708" s="205"/>
      <c r="L708" s="205"/>
      <c r="M708" s="205"/>
      <c r="N708" s="205"/>
    </row>
    <row r="709" spans="1:14">
      <c r="B709" s="160"/>
      <c r="C709" s="153"/>
      <c r="D709" s="161"/>
      <c r="E709" s="161"/>
      <c r="F709" s="161"/>
      <c r="G709" s="161"/>
      <c r="H709" s="161"/>
      <c r="I709" s="205"/>
      <c r="J709" s="205"/>
      <c r="K709" s="205"/>
      <c r="L709" s="205"/>
      <c r="M709" s="205"/>
      <c r="N709" s="205"/>
    </row>
    <row r="710" spans="1:14" ht="12.75" customHeight="1">
      <c r="A710" s="448" t="s">
        <v>98</v>
      </c>
      <c r="B710" s="459" t="s">
        <v>99</v>
      </c>
      <c r="C710" s="232"/>
      <c r="D710" s="459" t="s">
        <v>32</v>
      </c>
      <c r="E710" s="448" t="s">
        <v>303</v>
      </c>
      <c r="F710" s="448" t="s">
        <v>304</v>
      </c>
      <c r="G710" s="463" t="s">
        <v>305</v>
      </c>
      <c r="H710" s="448" t="s">
        <v>306</v>
      </c>
      <c r="I710" s="206"/>
      <c r="J710" s="448" t="s">
        <v>33</v>
      </c>
      <c r="K710" s="448"/>
      <c r="L710" s="448"/>
      <c r="M710" s="448"/>
      <c r="N710" s="448"/>
    </row>
    <row r="711" spans="1:14">
      <c r="A711" s="449"/>
      <c r="B711" s="460"/>
      <c r="C711" s="232"/>
      <c r="D711" s="460"/>
      <c r="E711" s="449"/>
      <c r="F711" s="486"/>
      <c r="G711" s="487"/>
      <c r="H711" s="486"/>
      <c r="I711" s="207"/>
      <c r="J711" s="449"/>
      <c r="K711" s="449"/>
      <c r="L711" s="449"/>
      <c r="M711" s="449"/>
      <c r="N711" s="449"/>
    </row>
    <row r="712" spans="1:14" ht="12.75" customHeight="1">
      <c r="A712" s="203" t="s">
        <v>162</v>
      </c>
      <c r="B712" s="436" t="s">
        <v>767</v>
      </c>
      <c r="C712" s="246"/>
      <c r="D712" s="244" t="s">
        <v>954</v>
      </c>
      <c r="E712" s="245">
        <v>85</v>
      </c>
      <c r="F712" s="245">
        <v>90</v>
      </c>
      <c r="G712" s="245">
        <v>120</v>
      </c>
      <c r="H712" s="245">
        <v>130</v>
      </c>
      <c r="I712" s="204"/>
      <c r="J712" s="450" t="s">
        <v>769</v>
      </c>
      <c r="K712" s="451"/>
      <c r="L712" s="451"/>
      <c r="M712" s="451"/>
      <c r="N712" s="452"/>
    </row>
    <row r="713" spans="1:14">
      <c r="B713" s="437"/>
      <c r="C713" s="247"/>
      <c r="D713" s="271" t="s">
        <v>110</v>
      </c>
      <c r="E713" s="328">
        <v>20</v>
      </c>
      <c r="F713" s="328">
        <v>30</v>
      </c>
      <c r="G713" s="328">
        <v>40</v>
      </c>
      <c r="H713" s="328">
        <v>50</v>
      </c>
      <c r="I713" s="205"/>
      <c r="J713" s="453"/>
      <c r="K713" s="454"/>
      <c r="L713" s="454"/>
      <c r="M713" s="454"/>
      <c r="N713" s="455"/>
    </row>
    <row r="714" spans="1:14">
      <c r="B714" s="437"/>
      <c r="C714" s="247"/>
      <c r="D714" s="271" t="s">
        <v>944</v>
      </c>
      <c r="E714" s="328">
        <v>25</v>
      </c>
      <c r="F714" s="328">
        <v>30</v>
      </c>
      <c r="G714" s="328">
        <v>35</v>
      </c>
      <c r="H714" s="328">
        <v>40</v>
      </c>
      <c r="I714" s="205"/>
      <c r="J714" s="453"/>
      <c r="K714" s="454"/>
      <c r="L714" s="454"/>
      <c r="M714" s="454"/>
      <c r="N714" s="455"/>
    </row>
    <row r="715" spans="1:14">
      <c r="B715" s="437"/>
      <c r="C715" s="247"/>
      <c r="D715" s="271" t="s">
        <v>945</v>
      </c>
      <c r="E715" s="290">
        <v>30</v>
      </c>
      <c r="F715" s="290">
        <v>40</v>
      </c>
      <c r="G715" s="290">
        <v>60</v>
      </c>
      <c r="H715" s="290">
        <v>70</v>
      </c>
      <c r="I715" s="205"/>
      <c r="J715" s="453"/>
      <c r="K715" s="454"/>
      <c r="L715" s="454"/>
      <c r="M715" s="454"/>
      <c r="N715" s="455"/>
    </row>
    <row r="716" spans="1:14">
      <c r="B716" s="437"/>
      <c r="C716" s="247"/>
      <c r="D716" s="271" t="s">
        <v>946</v>
      </c>
      <c r="E716" s="328">
        <v>50</v>
      </c>
      <c r="F716" s="328">
        <v>50</v>
      </c>
      <c r="G716" s="328">
        <v>80</v>
      </c>
      <c r="H716" s="328">
        <v>80</v>
      </c>
      <c r="I716" s="205"/>
      <c r="J716" s="453"/>
      <c r="K716" s="454"/>
      <c r="L716" s="454"/>
      <c r="M716" s="454"/>
      <c r="N716" s="455"/>
    </row>
    <row r="717" spans="1:14">
      <c r="B717" s="437"/>
      <c r="C717" s="247"/>
      <c r="D717" s="271" t="s">
        <v>518</v>
      </c>
      <c r="E717" s="328">
        <v>25</v>
      </c>
      <c r="F717" s="328">
        <v>25</v>
      </c>
      <c r="G717" s="328">
        <v>25</v>
      </c>
      <c r="H717" s="328">
        <v>25</v>
      </c>
      <c r="I717" s="205"/>
      <c r="J717" s="453"/>
      <c r="K717" s="454"/>
      <c r="L717" s="454"/>
      <c r="M717" s="454"/>
      <c r="N717" s="455"/>
    </row>
    <row r="718" spans="1:14">
      <c r="B718" s="437"/>
      <c r="C718" s="247"/>
      <c r="D718" s="291" t="s">
        <v>493</v>
      </c>
      <c r="E718" s="245">
        <v>25</v>
      </c>
      <c r="F718" s="245">
        <v>25</v>
      </c>
      <c r="G718" s="245">
        <v>25</v>
      </c>
      <c r="H718" s="245">
        <v>25</v>
      </c>
      <c r="I718" s="205"/>
      <c r="J718" s="453"/>
      <c r="K718" s="454"/>
      <c r="L718" s="454"/>
      <c r="M718" s="454"/>
      <c r="N718" s="455"/>
    </row>
    <row r="719" spans="1:14">
      <c r="B719" s="437"/>
      <c r="C719" s="247"/>
      <c r="D719" s="291" t="s">
        <v>311</v>
      </c>
      <c r="E719" s="216">
        <v>3</v>
      </c>
      <c r="F719" s="216">
        <v>5</v>
      </c>
      <c r="G719" s="216">
        <v>7</v>
      </c>
      <c r="H719" s="216">
        <v>9</v>
      </c>
      <c r="I719" s="205"/>
      <c r="J719" s="453"/>
      <c r="K719" s="454"/>
      <c r="L719" s="454"/>
      <c r="M719" s="454"/>
      <c r="N719" s="455"/>
    </row>
    <row r="720" spans="1:14">
      <c r="B720" s="437"/>
      <c r="C720" s="247"/>
      <c r="D720" s="291" t="s">
        <v>560</v>
      </c>
      <c r="E720" s="216">
        <v>0.2</v>
      </c>
      <c r="F720" s="216">
        <v>0.2</v>
      </c>
      <c r="G720" s="216">
        <v>0.2</v>
      </c>
      <c r="H720" s="216">
        <v>0.2</v>
      </c>
      <c r="I720" s="205"/>
      <c r="J720" s="453"/>
      <c r="K720" s="454"/>
      <c r="L720" s="454"/>
      <c r="M720" s="454"/>
      <c r="N720" s="455"/>
    </row>
    <row r="721" spans="1:14">
      <c r="B721" s="437"/>
      <c r="C721" s="247"/>
      <c r="D721" s="244" t="s">
        <v>43</v>
      </c>
      <c r="E721" s="245" t="s">
        <v>41</v>
      </c>
      <c r="F721" s="245" t="s">
        <v>41</v>
      </c>
      <c r="G721" s="245" t="s">
        <v>41</v>
      </c>
      <c r="H721" s="245" t="s">
        <v>41</v>
      </c>
      <c r="I721" s="205"/>
      <c r="J721" s="453"/>
      <c r="K721" s="454"/>
      <c r="L721" s="454"/>
      <c r="M721" s="454"/>
      <c r="N721" s="455"/>
    </row>
    <row r="722" spans="1:14">
      <c r="B722" s="437"/>
      <c r="C722" s="247"/>
      <c r="D722" s="291" t="s">
        <v>36</v>
      </c>
      <c r="E722" s="216">
        <v>1.2</v>
      </c>
      <c r="F722" s="216">
        <v>1.5</v>
      </c>
      <c r="G722" s="216">
        <v>2</v>
      </c>
      <c r="H722" s="216">
        <v>2</v>
      </c>
      <c r="I722" s="205"/>
      <c r="J722" s="453"/>
      <c r="K722" s="454"/>
      <c r="L722" s="454"/>
      <c r="M722" s="454"/>
      <c r="N722" s="455"/>
    </row>
    <row r="723" spans="1:14">
      <c r="B723" s="437"/>
      <c r="C723" s="247"/>
      <c r="D723" s="244" t="s">
        <v>124</v>
      </c>
      <c r="E723" s="245">
        <v>0.1</v>
      </c>
      <c r="F723" s="245">
        <v>0.1</v>
      </c>
      <c r="G723" s="245">
        <v>0.1</v>
      </c>
      <c r="H723" s="245">
        <v>0.1</v>
      </c>
      <c r="I723" s="205"/>
      <c r="J723" s="453"/>
      <c r="K723" s="454"/>
      <c r="L723" s="454"/>
      <c r="M723" s="454"/>
      <c r="N723" s="455"/>
    </row>
    <row r="724" spans="1:14">
      <c r="B724" s="437"/>
      <c r="C724" s="247"/>
      <c r="D724" s="244" t="s">
        <v>680</v>
      </c>
      <c r="E724" s="245">
        <v>0.1</v>
      </c>
      <c r="F724" s="245">
        <v>0.1</v>
      </c>
      <c r="G724" s="245">
        <v>0.1</v>
      </c>
      <c r="H724" s="245">
        <v>0.1</v>
      </c>
      <c r="I724" s="205"/>
      <c r="J724" s="453"/>
      <c r="K724" s="454"/>
      <c r="L724" s="454"/>
      <c r="M724" s="454"/>
      <c r="N724" s="455"/>
    </row>
    <row r="725" spans="1:14">
      <c r="B725" s="437"/>
      <c r="C725" s="247"/>
      <c r="D725" s="244"/>
      <c r="E725" s="245"/>
      <c r="F725" s="245"/>
      <c r="G725" s="245"/>
      <c r="H725" s="245"/>
      <c r="I725" s="205"/>
      <c r="J725" s="453"/>
      <c r="K725" s="454"/>
      <c r="L725" s="454"/>
      <c r="M725" s="454"/>
      <c r="N725" s="455"/>
    </row>
    <row r="726" spans="1:14">
      <c r="B726" s="437"/>
      <c r="C726" s="247"/>
      <c r="D726" s="244"/>
      <c r="E726" s="245"/>
      <c r="F726" s="245"/>
      <c r="G726" s="245"/>
      <c r="H726" s="245"/>
      <c r="I726" s="205"/>
      <c r="J726" s="453"/>
      <c r="K726" s="454"/>
      <c r="L726" s="454"/>
      <c r="M726" s="454"/>
      <c r="N726" s="455"/>
    </row>
    <row r="727" spans="1:14">
      <c r="B727" s="437"/>
      <c r="C727" s="247"/>
      <c r="D727" s="244"/>
      <c r="E727" s="245"/>
      <c r="F727" s="245"/>
      <c r="G727" s="245"/>
      <c r="H727" s="245"/>
      <c r="I727" s="205"/>
      <c r="J727" s="453"/>
      <c r="K727" s="454"/>
      <c r="L727" s="454"/>
      <c r="M727" s="454"/>
      <c r="N727" s="455"/>
    </row>
    <row r="728" spans="1:14">
      <c r="B728" s="437"/>
      <c r="C728" s="247"/>
      <c r="D728" s="244"/>
      <c r="E728" s="245"/>
      <c r="F728" s="245"/>
      <c r="G728" s="245"/>
      <c r="H728" s="245"/>
      <c r="I728" s="205"/>
      <c r="J728" s="453"/>
      <c r="K728" s="454"/>
      <c r="L728" s="454"/>
      <c r="M728" s="454"/>
      <c r="N728" s="455"/>
    </row>
    <row r="729" spans="1:14">
      <c r="B729" s="437"/>
      <c r="C729" s="247"/>
      <c r="D729" s="244"/>
      <c r="E729" s="245"/>
      <c r="F729" s="245"/>
      <c r="G729" s="245"/>
      <c r="H729" s="245"/>
      <c r="I729" s="205"/>
      <c r="J729" s="453"/>
      <c r="K729" s="454"/>
      <c r="L729" s="454"/>
      <c r="M729" s="454"/>
      <c r="N729" s="455"/>
    </row>
    <row r="730" spans="1:14">
      <c r="B730" s="437"/>
      <c r="C730" s="247"/>
      <c r="D730" s="244"/>
      <c r="E730" s="245"/>
      <c r="F730" s="245"/>
      <c r="G730" s="245"/>
      <c r="H730" s="245"/>
      <c r="I730" s="205"/>
      <c r="J730" s="453"/>
      <c r="K730" s="454"/>
      <c r="L730" s="454"/>
      <c r="M730" s="454"/>
      <c r="N730" s="455"/>
    </row>
    <row r="731" spans="1:14">
      <c r="B731" s="437"/>
      <c r="C731" s="247"/>
      <c r="D731" s="244"/>
      <c r="E731" s="245"/>
      <c r="F731" s="245"/>
      <c r="G731" s="245"/>
      <c r="H731" s="245"/>
      <c r="I731" s="205"/>
      <c r="J731" s="453"/>
      <c r="K731" s="454"/>
      <c r="L731" s="454"/>
      <c r="M731" s="454"/>
      <c r="N731" s="455"/>
    </row>
    <row r="732" spans="1:14">
      <c r="B732" s="438"/>
      <c r="C732" s="247"/>
      <c r="D732" s="248"/>
      <c r="E732" s="249"/>
      <c r="F732" s="250"/>
      <c r="G732" s="250"/>
      <c r="H732" s="250"/>
      <c r="I732" s="205"/>
      <c r="J732" s="456"/>
      <c r="K732" s="457"/>
      <c r="L732" s="457"/>
      <c r="M732" s="457"/>
      <c r="N732" s="458"/>
    </row>
    <row r="733" spans="1:14">
      <c r="B733" s="160"/>
      <c r="C733" s="153"/>
      <c r="D733" s="161"/>
      <c r="E733" s="162"/>
      <c r="F733" s="162"/>
      <c r="G733" s="162"/>
      <c r="H733" s="162"/>
      <c r="I733" s="205"/>
      <c r="J733" s="205"/>
      <c r="K733" s="205"/>
      <c r="L733" s="205"/>
      <c r="M733" s="205"/>
      <c r="N733" s="205"/>
    </row>
    <row r="734" spans="1:14">
      <c r="B734" s="160"/>
      <c r="C734" s="153"/>
      <c r="D734" s="161"/>
      <c r="E734" s="162"/>
      <c r="F734" s="162"/>
      <c r="G734" s="162"/>
      <c r="H734" s="162"/>
      <c r="I734" s="205"/>
      <c r="J734" s="205"/>
      <c r="K734" s="205"/>
      <c r="L734" s="205"/>
      <c r="M734" s="205"/>
      <c r="N734" s="205"/>
    </row>
    <row r="735" spans="1:14" ht="12.75" customHeight="1">
      <c r="A735" s="448" t="s">
        <v>98</v>
      </c>
      <c r="B735" s="459" t="s">
        <v>99</v>
      </c>
      <c r="C735" s="232"/>
      <c r="D735" s="459" t="s">
        <v>32</v>
      </c>
      <c r="E735" s="448" t="s">
        <v>303</v>
      </c>
      <c r="F735" s="448" t="s">
        <v>304</v>
      </c>
      <c r="G735" s="463" t="s">
        <v>305</v>
      </c>
      <c r="H735" s="448" t="s">
        <v>306</v>
      </c>
      <c r="I735" s="206"/>
      <c r="J735" s="448" t="s">
        <v>33</v>
      </c>
      <c r="K735" s="448"/>
      <c r="L735" s="448"/>
      <c r="M735" s="448"/>
      <c r="N735" s="448"/>
    </row>
    <row r="736" spans="1:14">
      <c r="A736" s="449"/>
      <c r="B736" s="460"/>
      <c r="C736" s="232"/>
      <c r="D736" s="460"/>
      <c r="E736" s="449"/>
      <c r="F736" s="486"/>
      <c r="G736" s="487"/>
      <c r="H736" s="486"/>
      <c r="I736" s="207"/>
      <c r="J736" s="449"/>
      <c r="K736" s="449"/>
      <c r="L736" s="449"/>
      <c r="M736" s="449"/>
      <c r="N736" s="449"/>
    </row>
    <row r="737" spans="1:14" ht="12.75" customHeight="1">
      <c r="A737" s="203" t="s">
        <v>163</v>
      </c>
      <c r="B737" s="467" t="s">
        <v>771</v>
      </c>
      <c r="C737" s="183"/>
      <c r="D737" s="228" t="s">
        <v>770</v>
      </c>
      <c r="E737" s="216">
        <v>85</v>
      </c>
      <c r="F737" s="216">
        <v>90</v>
      </c>
      <c r="G737" s="216">
        <v>120</v>
      </c>
      <c r="H737" s="216">
        <v>130</v>
      </c>
      <c r="I737" s="204"/>
      <c r="J737" s="450" t="s">
        <v>768</v>
      </c>
      <c r="K737" s="451"/>
      <c r="L737" s="451"/>
      <c r="M737" s="451"/>
      <c r="N737" s="452"/>
    </row>
    <row r="738" spans="1:14">
      <c r="B738" s="468"/>
      <c r="C738" s="153"/>
      <c r="D738" s="291" t="s">
        <v>518</v>
      </c>
      <c r="E738" s="216">
        <v>25</v>
      </c>
      <c r="F738" s="216">
        <v>25</v>
      </c>
      <c r="G738" s="216">
        <v>25</v>
      </c>
      <c r="H738" s="216">
        <v>25</v>
      </c>
      <c r="I738" s="205"/>
      <c r="J738" s="453"/>
      <c r="K738" s="454"/>
      <c r="L738" s="454"/>
      <c r="M738" s="454"/>
      <c r="N738" s="455"/>
    </row>
    <row r="739" spans="1:14">
      <c r="B739" s="468"/>
      <c r="C739" s="153"/>
      <c r="D739" s="291" t="s">
        <v>493</v>
      </c>
      <c r="E739" s="216">
        <v>25</v>
      </c>
      <c r="F739" s="216">
        <v>25</v>
      </c>
      <c r="G739" s="216">
        <v>25</v>
      </c>
      <c r="H739" s="216">
        <v>25</v>
      </c>
      <c r="I739" s="205"/>
      <c r="J739" s="453"/>
      <c r="K739" s="454"/>
      <c r="L739" s="454"/>
      <c r="M739" s="454"/>
      <c r="N739" s="455"/>
    </row>
    <row r="740" spans="1:14">
      <c r="B740" s="468"/>
      <c r="C740" s="153"/>
      <c r="D740" s="291" t="s">
        <v>131</v>
      </c>
      <c r="E740" s="216">
        <v>2</v>
      </c>
      <c r="F740" s="216">
        <v>3</v>
      </c>
      <c r="G740" s="216">
        <v>4</v>
      </c>
      <c r="H740" s="216">
        <v>6</v>
      </c>
      <c r="I740" s="205"/>
      <c r="J740" s="453"/>
      <c r="K740" s="454"/>
      <c r="L740" s="454"/>
      <c r="M740" s="454"/>
      <c r="N740" s="455"/>
    </row>
    <row r="741" spans="1:14">
      <c r="B741" s="468"/>
      <c r="C741" s="153"/>
      <c r="D741" s="111" t="s">
        <v>563</v>
      </c>
      <c r="E741" s="108">
        <v>0.1</v>
      </c>
      <c r="F741" s="108">
        <v>0.1</v>
      </c>
      <c r="G741" s="108">
        <v>0.1</v>
      </c>
      <c r="H741" s="108">
        <v>0.1</v>
      </c>
      <c r="I741" s="205"/>
      <c r="J741" s="453"/>
      <c r="K741" s="454"/>
      <c r="L741" s="454"/>
      <c r="M741" s="454"/>
      <c r="N741" s="455"/>
    </row>
    <row r="742" spans="1:14">
      <c r="B742" s="468"/>
      <c r="C742" s="153"/>
      <c r="D742" s="291" t="s">
        <v>36</v>
      </c>
      <c r="E742" s="216">
        <v>1.2</v>
      </c>
      <c r="F742" s="216">
        <v>1.5</v>
      </c>
      <c r="G742" s="216">
        <v>2</v>
      </c>
      <c r="H742" s="216">
        <v>2</v>
      </c>
      <c r="I742" s="205"/>
      <c r="J742" s="453"/>
      <c r="K742" s="454"/>
      <c r="L742" s="454"/>
      <c r="M742" s="454"/>
      <c r="N742" s="455"/>
    </row>
    <row r="743" spans="1:14">
      <c r="B743" s="468"/>
      <c r="C743" s="153"/>
      <c r="D743" s="291" t="s">
        <v>124</v>
      </c>
      <c r="E743" s="216">
        <v>0.1</v>
      </c>
      <c r="F743" s="216">
        <v>0.1</v>
      </c>
      <c r="G743" s="216">
        <v>0.1</v>
      </c>
      <c r="H743" s="216">
        <v>0.1</v>
      </c>
      <c r="I743" s="205"/>
      <c r="J743" s="453"/>
      <c r="K743" s="454"/>
      <c r="L743" s="454"/>
      <c r="M743" s="454"/>
      <c r="N743" s="455"/>
    </row>
    <row r="744" spans="1:14">
      <c r="B744" s="468"/>
      <c r="C744" s="153"/>
      <c r="D744" s="228"/>
      <c r="E744" s="216"/>
      <c r="F744" s="216"/>
      <c r="G744" s="216"/>
      <c r="H744" s="216"/>
      <c r="I744" s="205"/>
      <c r="J744" s="453"/>
      <c r="K744" s="454"/>
      <c r="L744" s="454"/>
      <c r="M744" s="454"/>
      <c r="N744" s="455"/>
    </row>
    <row r="745" spans="1:14">
      <c r="B745" s="468"/>
      <c r="C745" s="153"/>
      <c r="D745" s="228"/>
      <c r="E745" s="216"/>
      <c r="F745" s="216"/>
      <c r="G745" s="216"/>
      <c r="H745" s="216"/>
      <c r="I745" s="205"/>
      <c r="J745" s="453"/>
      <c r="K745" s="454"/>
      <c r="L745" s="454"/>
      <c r="M745" s="454"/>
      <c r="N745" s="455"/>
    </row>
    <row r="746" spans="1:14">
      <c r="B746" s="468"/>
      <c r="C746" s="153"/>
      <c r="D746" s="228"/>
      <c r="E746" s="216"/>
      <c r="F746" s="216"/>
      <c r="G746" s="216"/>
      <c r="H746" s="216"/>
      <c r="I746" s="205"/>
      <c r="J746" s="453"/>
      <c r="K746" s="454"/>
      <c r="L746" s="454"/>
      <c r="M746" s="454"/>
      <c r="N746" s="455"/>
    </row>
    <row r="747" spans="1:14">
      <c r="B747" s="468"/>
      <c r="C747" s="153"/>
      <c r="D747" s="228"/>
      <c r="E747" s="216"/>
      <c r="F747" s="216"/>
      <c r="G747" s="216"/>
      <c r="H747" s="216"/>
      <c r="I747" s="205"/>
      <c r="J747" s="453"/>
      <c r="K747" s="454"/>
      <c r="L747" s="454"/>
      <c r="M747" s="454"/>
      <c r="N747" s="455"/>
    </row>
    <row r="748" spans="1:14">
      <c r="B748" s="468"/>
      <c r="C748" s="153"/>
      <c r="D748" s="228"/>
      <c r="E748" s="216"/>
      <c r="F748" s="216"/>
      <c r="G748" s="216"/>
      <c r="H748" s="216"/>
      <c r="I748" s="205"/>
      <c r="J748" s="453"/>
      <c r="K748" s="454"/>
      <c r="L748" s="454"/>
      <c r="M748" s="454"/>
      <c r="N748" s="455"/>
    </row>
    <row r="749" spans="1:14">
      <c r="B749" s="468"/>
      <c r="C749" s="153"/>
      <c r="D749" s="228"/>
      <c r="E749" s="216"/>
      <c r="F749" s="216"/>
      <c r="G749" s="216"/>
      <c r="H749" s="216"/>
      <c r="I749" s="205"/>
      <c r="J749" s="453"/>
      <c r="K749" s="454"/>
      <c r="L749" s="454"/>
      <c r="M749" s="454"/>
      <c r="N749" s="455"/>
    </row>
    <row r="750" spans="1:14">
      <c r="B750" s="468"/>
      <c r="C750" s="153"/>
      <c r="D750" s="228"/>
      <c r="E750" s="216"/>
      <c r="F750" s="216"/>
      <c r="G750" s="216"/>
      <c r="H750" s="216"/>
      <c r="I750" s="205"/>
      <c r="J750" s="453"/>
      <c r="K750" s="454"/>
      <c r="L750" s="454"/>
      <c r="M750" s="454"/>
      <c r="N750" s="455"/>
    </row>
    <row r="751" spans="1:14">
      <c r="B751" s="468"/>
      <c r="C751" s="153"/>
      <c r="D751" s="228"/>
      <c r="E751" s="216"/>
      <c r="F751" s="216"/>
      <c r="G751" s="216"/>
      <c r="H751" s="216"/>
      <c r="I751" s="205"/>
      <c r="J751" s="453"/>
      <c r="K751" s="454"/>
      <c r="L751" s="454"/>
      <c r="M751" s="454"/>
      <c r="N751" s="455"/>
    </row>
    <row r="752" spans="1:14">
      <c r="B752" s="468"/>
      <c r="C752" s="153"/>
      <c r="D752" s="228"/>
      <c r="E752" s="216"/>
      <c r="F752" s="216"/>
      <c r="G752" s="216"/>
      <c r="H752" s="216"/>
      <c r="I752" s="205"/>
      <c r="J752" s="453"/>
      <c r="K752" s="454"/>
      <c r="L752" s="454"/>
      <c r="M752" s="454"/>
      <c r="N752" s="455"/>
    </row>
    <row r="753" spans="1:14">
      <c r="B753" s="468"/>
      <c r="C753" s="153"/>
      <c r="D753" s="228"/>
      <c r="E753" s="216"/>
      <c r="F753" s="216"/>
      <c r="G753" s="216"/>
      <c r="H753" s="216"/>
      <c r="I753" s="205"/>
      <c r="J753" s="453"/>
      <c r="K753" s="454"/>
      <c r="L753" s="454"/>
      <c r="M753" s="454"/>
      <c r="N753" s="455"/>
    </row>
    <row r="754" spans="1:14">
      <c r="B754" s="468"/>
      <c r="C754" s="153"/>
      <c r="D754" s="228"/>
      <c r="E754" s="184"/>
      <c r="F754" s="216"/>
      <c r="G754" s="216"/>
      <c r="H754" s="216"/>
      <c r="I754" s="205"/>
      <c r="J754" s="453"/>
      <c r="K754" s="454"/>
      <c r="L754" s="454"/>
      <c r="M754" s="454"/>
      <c r="N754" s="455"/>
    </row>
    <row r="755" spans="1:14">
      <c r="B755" s="468"/>
      <c r="C755" s="153"/>
      <c r="D755" s="228"/>
      <c r="E755" s="216"/>
      <c r="F755" s="216"/>
      <c r="G755" s="216"/>
      <c r="H755" s="216"/>
      <c r="I755" s="205"/>
      <c r="J755" s="453"/>
      <c r="K755" s="454"/>
      <c r="L755" s="454"/>
      <c r="M755" s="454"/>
      <c r="N755" s="455"/>
    </row>
    <row r="756" spans="1:14">
      <c r="B756" s="468"/>
      <c r="C756" s="153"/>
      <c r="D756" s="228"/>
      <c r="E756" s="216"/>
      <c r="F756" s="216"/>
      <c r="G756" s="216"/>
      <c r="H756" s="216"/>
      <c r="I756" s="205"/>
      <c r="J756" s="453"/>
      <c r="K756" s="454"/>
      <c r="L756" s="454"/>
      <c r="M756" s="454"/>
      <c r="N756" s="455"/>
    </row>
    <row r="757" spans="1:14">
      <c r="B757" s="469"/>
      <c r="C757" s="153"/>
      <c r="D757" s="217"/>
      <c r="E757" s="184"/>
      <c r="F757" s="185"/>
      <c r="G757" s="185"/>
      <c r="H757" s="185"/>
      <c r="I757" s="205"/>
      <c r="J757" s="456"/>
      <c r="K757" s="457"/>
      <c r="L757" s="457"/>
      <c r="M757" s="457"/>
      <c r="N757" s="458"/>
    </row>
    <row r="758" spans="1:14">
      <c r="B758" s="160"/>
      <c r="C758" s="153"/>
      <c r="D758" s="161"/>
      <c r="E758" s="162"/>
      <c r="F758" s="162"/>
      <c r="G758" s="162"/>
      <c r="H758" s="162"/>
      <c r="I758" s="205"/>
      <c r="J758" s="205"/>
      <c r="K758" s="205"/>
      <c r="L758" s="205"/>
      <c r="M758" s="205"/>
      <c r="N758" s="205"/>
    </row>
    <row r="759" spans="1:14">
      <c r="B759" s="160"/>
      <c r="C759" s="153"/>
      <c r="D759" s="161"/>
      <c r="E759" s="162"/>
      <c r="F759" s="162"/>
      <c r="G759" s="162"/>
      <c r="H759" s="162"/>
      <c r="I759" s="205"/>
      <c r="J759" s="205"/>
      <c r="K759" s="205"/>
      <c r="L759" s="205"/>
      <c r="M759" s="205"/>
      <c r="N759" s="205"/>
    </row>
    <row r="760" spans="1:14" ht="12.75" customHeight="1">
      <c r="A760" s="448" t="s">
        <v>98</v>
      </c>
      <c r="B760" s="459" t="s">
        <v>99</v>
      </c>
      <c r="C760" s="232"/>
      <c r="D760" s="459" t="s">
        <v>32</v>
      </c>
      <c r="E760" s="448" t="s">
        <v>303</v>
      </c>
      <c r="F760" s="448" t="s">
        <v>304</v>
      </c>
      <c r="G760" s="463" t="s">
        <v>305</v>
      </c>
      <c r="H760" s="448" t="s">
        <v>306</v>
      </c>
      <c r="I760" s="206"/>
      <c r="J760" s="448" t="s">
        <v>33</v>
      </c>
      <c r="K760" s="448"/>
      <c r="L760" s="448"/>
      <c r="M760" s="448"/>
      <c r="N760" s="448"/>
    </row>
    <row r="761" spans="1:14">
      <c r="A761" s="449"/>
      <c r="B761" s="460"/>
      <c r="C761" s="232"/>
      <c r="D761" s="460"/>
      <c r="E761" s="449"/>
      <c r="F761" s="486"/>
      <c r="G761" s="487"/>
      <c r="H761" s="486"/>
      <c r="I761" s="207"/>
      <c r="J761" s="449"/>
      <c r="K761" s="449"/>
      <c r="L761" s="449"/>
      <c r="M761" s="449"/>
      <c r="N761" s="449"/>
    </row>
    <row r="762" spans="1:14" ht="12.75" customHeight="1">
      <c r="A762" s="203" t="s">
        <v>164</v>
      </c>
      <c r="B762" s="470" t="s">
        <v>773</v>
      </c>
      <c r="C762" s="246"/>
      <c r="D762" s="244" t="s">
        <v>770</v>
      </c>
      <c r="E762" s="245">
        <v>85</v>
      </c>
      <c r="F762" s="245">
        <v>95</v>
      </c>
      <c r="G762" s="245">
        <v>125</v>
      </c>
      <c r="H762" s="245">
        <v>140</v>
      </c>
      <c r="I762" s="204"/>
      <c r="J762" s="450" t="s">
        <v>772</v>
      </c>
      <c r="K762" s="451"/>
      <c r="L762" s="451"/>
      <c r="M762" s="451"/>
      <c r="N762" s="452"/>
    </row>
    <row r="763" spans="1:14">
      <c r="B763" s="471"/>
      <c r="C763" s="247"/>
      <c r="D763" s="291" t="s">
        <v>131</v>
      </c>
      <c r="E763" s="216">
        <v>2</v>
      </c>
      <c r="F763" s="216">
        <v>3</v>
      </c>
      <c r="G763" s="216">
        <v>4</v>
      </c>
      <c r="H763" s="216">
        <v>6</v>
      </c>
      <c r="I763" s="205"/>
      <c r="J763" s="453"/>
      <c r="K763" s="454"/>
      <c r="L763" s="454"/>
      <c r="M763" s="454"/>
      <c r="N763" s="455"/>
    </row>
    <row r="764" spans="1:14">
      <c r="B764" s="471"/>
      <c r="C764" s="247"/>
      <c r="D764" s="111" t="s">
        <v>563</v>
      </c>
      <c r="E764" s="108">
        <v>0.1</v>
      </c>
      <c r="F764" s="108">
        <v>0.1</v>
      </c>
      <c r="G764" s="108">
        <v>0.1</v>
      </c>
      <c r="H764" s="108">
        <v>0.1</v>
      </c>
      <c r="I764" s="205"/>
      <c r="J764" s="453"/>
      <c r="K764" s="454"/>
      <c r="L764" s="454"/>
      <c r="M764" s="454"/>
      <c r="N764" s="455"/>
    </row>
    <row r="765" spans="1:14">
      <c r="B765" s="471"/>
      <c r="C765" s="247"/>
      <c r="D765" s="244" t="s">
        <v>43</v>
      </c>
      <c r="E765" s="245" t="s">
        <v>41</v>
      </c>
      <c r="F765" s="245" t="s">
        <v>41</v>
      </c>
      <c r="G765" s="245" t="s">
        <v>41</v>
      </c>
      <c r="H765" s="245" t="s">
        <v>41</v>
      </c>
      <c r="I765" s="205"/>
      <c r="J765" s="453"/>
      <c r="K765" s="454"/>
      <c r="L765" s="454"/>
      <c r="M765" s="454"/>
      <c r="N765" s="455"/>
    </row>
    <row r="766" spans="1:14">
      <c r="B766" s="471"/>
      <c r="C766" s="247"/>
      <c r="D766" s="244" t="s">
        <v>36</v>
      </c>
      <c r="E766" s="216">
        <v>1.2</v>
      </c>
      <c r="F766" s="216">
        <v>1.5</v>
      </c>
      <c r="G766" s="216">
        <v>2</v>
      </c>
      <c r="H766" s="216">
        <v>2</v>
      </c>
      <c r="I766" s="205"/>
      <c r="J766" s="453"/>
      <c r="K766" s="454"/>
      <c r="L766" s="454"/>
      <c r="M766" s="454"/>
      <c r="N766" s="455"/>
    </row>
    <row r="767" spans="1:14">
      <c r="B767" s="471"/>
      <c r="C767" s="247"/>
      <c r="D767" s="244" t="s">
        <v>124</v>
      </c>
      <c r="E767" s="245">
        <v>0.1</v>
      </c>
      <c r="F767" s="245">
        <v>0.1</v>
      </c>
      <c r="G767" s="245">
        <v>0.1</v>
      </c>
      <c r="H767" s="245">
        <v>0.1</v>
      </c>
      <c r="I767" s="205"/>
      <c r="J767" s="453"/>
      <c r="K767" s="454"/>
      <c r="L767" s="454"/>
      <c r="M767" s="454"/>
      <c r="N767" s="455"/>
    </row>
    <row r="768" spans="1:14">
      <c r="B768" s="471"/>
      <c r="C768" s="247"/>
      <c r="D768" s="244" t="s">
        <v>40</v>
      </c>
      <c r="E768" s="245">
        <v>0.8</v>
      </c>
      <c r="F768" s="245">
        <v>1.3</v>
      </c>
      <c r="G768" s="245">
        <v>1.3</v>
      </c>
      <c r="H768" s="245">
        <v>1.3</v>
      </c>
      <c r="I768" s="205"/>
      <c r="J768" s="453"/>
      <c r="K768" s="454"/>
      <c r="L768" s="454"/>
      <c r="M768" s="454"/>
      <c r="N768" s="455"/>
    </row>
    <row r="769" spans="2:14">
      <c r="B769" s="471"/>
      <c r="C769" s="247"/>
      <c r="D769" s="244"/>
      <c r="E769" s="245"/>
      <c r="F769" s="245"/>
      <c r="G769" s="245"/>
      <c r="H769" s="245"/>
      <c r="I769" s="205"/>
      <c r="J769" s="453"/>
      <c r="K769" s="454"/>
      <c r="L769" s="454"/>
      <c r="M769" s="454"/>
      <c r="N769" s="455"/>
    </row>
    <row r="770" spans="2:14">
      <c r="B770" s="471"/>
      <c r="C770" s="247"/>
      <c r="D770" s="244"/>
      <c r="E770" s="245"/>
      <c r="F770" s="245"/>
      <c r="G770" s="245"/>
      <c r="H770" s="245"/>
      <c r="I770" s="205"/>
      <c r="J770" s="453"/>
      <c r="K770" s="454"/>
      <c r="L770" s="454"/>
      <c r="M770" s="454"/>
      <c r="N770" s="455"/>
    </row>
    <row r="771" spans="2:14">
      <c r="B771" s="471"/>
      <c r="C771" s="247"/>
      <c r="D771" s="244"/>
      <c r="E771" s="245"/>
      <c r="F771" s="245"/>
      <c r="G771" s="245"/>
      <c r="H771" s="245"/>
      <c r="I771" s="205"/>
      <c r="J771" s="453"/>
      <c r="K771" s="454"/>
      <c r="L771" s="454"/>
      <c r="M771" s="454"/>
      <c r="N771" s="455"/>
    </row>
    <row r="772" spans="2:14">
      <c r="B772" s="471"/>
      <c r="C772" s="247"/>
      <c r="D772" s="244"/>
      <c r="E772" s="245"/>
      <c r="F772" s="245"/>
      <c r="G772" s="245"/>
      <c r="H772" s="245"/>
      <c r="I772" s="205"/>
      <c r="J772" s="453"/>
      <c r="K772" s="454"/>
      <c r="L772" s="454"/>
      <c r="M772" s="454"/>
      <c r="N772" s="455"/>
    </row>
    <row r="773" spans="2:14">
      <c r="B773" s="471"/>
      <c r="C773" s="247"/>
      <c r="D773" s="244"/>
      <c r="E773" s="245"/>
      <c r="F773" s="245"/>
      <c r="G773" s="245"/>
      <c r="H773" s="245"/>
      <c r="I773" s="205"/>
      <c r="J773" s="453"/>
      <c r="K773" s="454"/>
      <c r="L773" s="454"/>
      <c r="M773" s="454"/>
      <c r="N773" s="455"/>
    </row>
    <row r="774" spans="2:14">
      <c r="B774" s="471"/>
      <c r="C774" s="247"/>
      <c r="D774" s="244"/>
      <c r="E774" s="245"/>
      <c r="F774" s="245"/>
      <c r="G774" s="245"/>
      <c r="H774" s="245"/>
      <c r="I774" s="205"/>
      <c r="J774" s="453"/>
      <c r="K774" s="454"/>
      <c r="L774" s="454"/>
      <c r="M774" s="454"/>
      <c r="N774" s="455"/>
    </row>
    <row r="775" spans="2:14">
      <c r="B775" s="471"/>
      <c r="C775" s="247"/>
      <c r="D775" s="244"/>
      <c r="E775" s="245"/>
      <c r="F775" s="245"/>
      <c r="G775" s="245"/>
      <c r="H775" s="245"/>
      <c r="I775" s="205"/>
      <c r="J775" s="453"/>
      <c r="K775" s="454"/>
      <c r="L775" s="454"/>
      <c r="M775" s="454"/>
      <c r="N775" s="455"/>
    </row>
    <row r="776" spans="2:14">
      <c r="B776" s="471"/>
      <c r="C776" s="247"/>
      <c r="D776" s="244"/>
      <c r="E776" s="245"/>
      <c r="F776" s="245"/>
      <c r="G776" s="245"/>
      <c r="H776" s="245"/>
      <c r="I776" s="205"/>
      <c r="J776" s="453"/>
      <c r="K776" s="454"/>
      <c r="L776" s="454"/>
      <c r="M776" s="454"/>
      <c r="N776" s="455"/>
    </row>
    <row r="777" spans="2:14">
      <c r="B777" s="471"/>
      <c r="C777" s="247"/>
      <c r="D777" s="244"/>
      <c r="E777" s="245"/>
      <c r="F777" s="245"/>
      <c r="G777" s="245"/>
      <c r="H777" s="245"/>
      <c r="I777" s="205"/>
      <c r="J777" s="453"/>
      <c r="K777" s="454"/>
      <c r="L777" s="454"/>
      <c r="M777" s="454"/>
      <c r="N777" s="455"/>
    </row>
    <row r="778" spans="2:14">
      <c r="B778" s="471"/>
      <c r="C778" s="247"/>
      <c r="D778" s="244"/>
      <c r="E778" s="245"/>
      <c r="F778" s="245"/>
      <c r="G778" s="245"/>
      <c r="H778" s="245"/>
      <c r="I778" s="205"/>
      <c r="J778" s="453"/>
      <c r="K778" s="454"/>
      <c r="L778" s="454"/>
      <c r="M778" s="454"/>
      <c r="N778" s="455"/>
    </row>
    <row r="779" spans="2:14">
      <c r="B779" s="471"/>
      <c r="C779" s="247"/>
      <c r="D779" s="244"/>
      <c r="E779" s="245"/>
      <c r="F779" s="245"/>
      <c r="G779" s="245"/>
      <c r="H779" s="245"/>
      <c r="I779" s="205"/>
      <c r="J779" s="453"/>
      <c r="K779" s="454"/>
      <c r="L779" s="454"/>
      <c r="M779" s="454"/>
      <c r="N779" s="455"/>
    </row>
    <row r="780" spans="2:14">
      <c r="B780" s="471"/>
      <c r="C780" s="247"/>
      <c r="D780" s="244"/>
      <c r="E780" s="245"/>
      <c r="F780" s="245"/>
      <c r="G780" s="245"/>
      <c r="H780" s="245"/>
      <c r="I780" s="205"/>
      <c r="J780" s="453"/>
      <c r="K780" s="454"/>
      <c r="L780" s="454"/>
      <c r="M780" s="454"/>
      <c r="N780" s="455"/>
    </row>
    <row r="781" spans="2:14">
      <c r="B781" s="471"/>
      <c r="C781" s="247"/>
      <c r="D781" s="244"/>
      <c r="E781" s="245"/>
      <c r="F781" s="245"/>
      <c r="G781" s="245"/>
      <c r="H781" s="245"/>
      <c r="I781" s="205"/>
      <c r="J781" s="453"/>
      <c r="K781" s="454"/>
      <c r="L781" s="454"/>
      <c r="M781" s="454"/>
      <c r="N781" s="455"/>
    </row>
    <row r="782" spans="2:14">
      <c r="B782" s="472"/>
      <c r="C782" s="247"/>
      <c r="D782" s="248"/>
      <c r="E782" s="249"/>
      <c r="F782" s="250"/>
      <c r="G782" s="250"/>
      <c r="H782" s="250"/>
      <c r="I782" s="205"/>
      <c r="J782" s="456"/>
      <c r="K782" s="457"/>
      <c r="L782" s="457"/>
      <c r="M782" s="457"/>
      <c r="N782" s="458"/>
    </row>
    <row r="783" spans="2:14">
      <c r="B783" s="160"/>
      <c r="C783" s="153"/>
      <c r="D783" s="161"/>
      <c r="E783" s="162"/>
      <c r="F783" s="162"/>
      <c r="G783" s="162"/>
      <c r="H783" s="162"/>
      <c r="I783" s="205"/>
      <c r="J783" s="205"/>
      <c r="K783" s="205"/>
      <c r="L783" s="205"/>
      <c r="M783" s="205"/>
      <c r="N783" s="205"/>
    </row>
    <row r="784" spans="2:14">
      <c r="B784" s="160"/>
      <c r="C784" s="153"/>
      <c r="D784" s="161"/>
      <c r="E784" s="162"/>
      <c r="F784" s="162"/>
      <c r="G784" s="162"/>
      <c r="H784" s="162"/>
      <c r="I784" s="205"/>
      <c r="J784" s="205"/>
      <c r="K784" s="205"/>
      <c r="L784" s="205"/>
      <c r="M784" s="205"/>
      <c r="N784" s="205"/>
    </row>
    <row r="785" spans="1:14" ht="12.75" customHeight="1">
      <c r="A785" s="448" t="s">
        <v>98</v>
      </c>
      <c r="B785" s="459" t="s">
        <v>99</v>
      </c>
      <c r="C785" s="232"/>
      <c r="D785" s="459" t="s">
        <v>32</v>
      </c>
      <c r="E785" s="448" t="s">
        <v>303</v>
      </c>
      <c r="F785" s="448" t="s">
        <v>304</v>
      </c>
      <c r="G785" s="463" t="s">
        <v>305</v>
      </c>
      <c r="H785" s="448" t="s">
        <v>306</v>
      </c>
      <c r="I785" s="206"/>
      <c r="J785" s="448" t="s">
        <v>33</v>
      </c>
      <c r="K785" s="448"/>
      <c r="L785" s="448"/>
      <c r="M785" s="448"/>
      <c r="N785" s="448"/>
    </row>
    <row r="786" spans="1:14">
      <c r="A786" s="449"/>
      <c r="B786" s="460"/>
      <c r="C786" s="232"/>
      <c r="D786" s="460"/>
      <c r="E786" s="449"/>
      <c r="F786" s="486"/>
      <c r="G786" s="487"/>
      <c r="H786" s="486"/>
      <c r="I786" s="207"/>
      <c r="J786" s="449"/>
      <c r="K786" s="449"/>
      <c r="L786" s="449"/>
      <c r="M786" s="449"/>
      <c r="N786" s="449"/>
    </row>
    <row r="787" spans="1:14" ht="12.75" customHeight="1">
      <c r="A787" s="203" t="s">
        <v>165</v>
      </c>
      <c r="B787" s="467" t="s">
        <v>774</v>
      </c>
      <c r="C787" s="183"/>
      <c r="D787" s="228" t="s">
        <v>775</v>
      </c>
      <c r="E787" s="216">
        <v>115</v>
      </c>
      <c r="F787" s="216">
        <v>120</v>
      </c>
      <c r="G787" s="216">
        <v>160</v>
      </c>
      <c r="H787" s="216">
        <v>170</v>
      </c>
      <c r="I787" s="204"/>
      <c r="J787" s="450" t="s">
        <v>776</v>
      </c>
      <c r="K787" s="451"/>
      <c r="L787" s="451"/>
      <c r="M787" s="451"/>
      <c r="N787" s="452"/>
    </row>
    <row r="788" spans="1:14">
      <c r="B788" s="468"/>
      <c r="C788" s="153"/>
      <c r="D788" s="291" t="s">
        <v>131</v>
      </c>
      <c r="E788" s="216">
        <v>2</v>
      </c>
      <c r="F788" s="216">
        <v>3</v>
      </c>
      <c r="G788" s="216">
        <v>4</v>
      </c>
      <c r="H788" s="216">
        <v>6</v>
      </c>
      <c r="I788" s="205"/>
      <c r="J788" s="453"/>
      <c r="K788" s="454"/>
      <c r="L788" s="454"/>
      <c r="M788" s="454"/>
      <c r="N788" s="455"/>
    </row>
    <row r="789" spans="1:14">
      <c r="B789" s="468"/>
      <c r="C789" s="153"/>
      <c r="D789" s="111" t="s">
        <v>563</v>
      </c>
      <c r="E789" s="108">
        <v>0.1</v>
      </c>
      <c r="F789" s="108">
        <v>0.1</v>
      </c>
      <c r="G789" s="108">
        <v>0.1</v>
      </c>
      <c r="H789" s="108">
        <v>0.1</v>
      </c>
      <c r="I789" s="205"/>
      <c r="J789" s="453"/>
      <c r="K789" s="454"/>
      <c r="L789" s="454"/>
      <c r="M789" s="454"/>
      <c r="N789" s="455"/>
    </row>
    <row r="790" spans="1:14">
      <c r="B790" s="468"/>
      <c r="C790" s="153"/>
      <c r="D790" s="269" t="s">
        <v>43</v>
      </c>
      <c r="E790" s="245" t="s">
        <v>41</v>
      </c>
      <c r="F790" s="245" t="s">
        <v>41</v>
      </c>
      <c r="G790" s="245" t="s">
        <v>41</v>
      </c>
      <c r="H790" s="245" t="s">
        <v>41</v>
      </c>
      <c r="I790" s="205"/>
      <c r="J790" s="453"/>
      <c r="K790" s="454"/>
      <c r="L790" s="454"/>
      <c r="M790" s="454"/>
      <c r="N790" s="455"/>
    </row>
    <row r="791" spans="1:14">
      <c r="B791" s="468"/>
      <c r="C791" s="153"/>
      <c r="D791" s="269" t="s">
        <v>36</v>
      </c>
      <c r="E791" s="216">
        <v>1.2</v>
      </c>
      <c r="F791" s="216">
        <v>1.5</v>
      </c>
      <c r="G791" s="216">
        <v>2</v>
      </c>
      <c r="H791" s="216">
        <v>2</v>
      </c>
      <c r="I791" s="205"/>
      <c r="J791" s="453"/>
      <c r="K791" s="454"/>
      <c r="L791" s="454"/>
      <c r="M791" s="454"/>
      <c r="N791" s="455"/>
    </row>
    <row r="792" spans="1:14">
      <c r="B792" s="468"/>
      <c r="C792" s="153"/>
      <c r="D792" s="291" t="s">
        <v>680</v>
      </c>
      <c r="E792" s="216">
        <v>0.1</v>
      </c>
      <c r="F792" s="216">
        <v>0.1</v>
      </c>
      <c r="G792" s="216">
        <v>0.1</v>
      </c>
      <c r="H792" s="216">
        <v>0.1</v>
      </c>
      <c r="I792" s="205"/>
      <c r="J792" s="453"/>
      <c r="K792" s="454"/>
      <c r="L792" s="454"/>
      <c r="M792" s="454"/>
      <c r="N792" s="455"/>
    </row>
    <row r="793" spans="1:14">
      <c r="B793" s="468"/>
      <c r="C793" s="153"/>
      <c r="D793" s="228"/>
      <c r="E793" s="216"/>
      <c r="F793" s="216"/>
      <c r="G793" s="216"/>
      <c r="H793" s="216"/>
      <c r="I793" s="205"/>
      <c r="J793" s="453"/>
      <c r="K793" s="454"/>
      <c r="L793" s="454"/>
      <c r="M793" s="454"/>
      <c r="N793" s="455"/>
    </row>
    <row r="794" spans="1:14">
      <c r="B794" s="468"/>
      <c r="C794" s="153"/>
      <c r="D794" s="228"/>
      <c r="E794" s="216"/>
      <c r="F794" s="216"/>
      <c r="G794" s="216"/>
      <c r="H794" s="216"/>
      <c r="I794" s="205"/>
      <c r="J794" s="453"/>
      <c r="K794" s="454"/>
      <c r="L794" s="454"/>
      <c r="M794" s="454"/>
      <c r="N794" s="455"/>
    </row>
    <row r="795" spans="1:14">
      <c r="B795" s="468"/>
      <c r="C795" s="153"/>
      <c r="D795" s="228"/>
      <c r="E795" s="216"/>
      <c r="F795" s="216"/>
      <c r="G795" s="216"/>
      <c r="H795" s="216"/>
      <c r="I795" s="205"/>
      <c r="J795" s="453"/>
      <c r="K795" s="454"/>
      <c r="L795" s="454"/>
      <c r="M795" s="454"/>
      <c r="N795" s="455"/>
    </row>
    <row r="796" spans="1:14">
      <c r="B796" s="468"/>
      <c r="C796" s="153"/>
      <c r="D796" s="228"/>
      <c r="E796" s="216"/>
      <c r="F796" s="216"/>
      <c r="G796" s="216"/>
      <c r="H796" s="216"/>
      <c r="I796" s="205"/>
      <c r="J796" s="453"/>
      <c r="K796" s="454"/>
      <c r="L796" s="454"/>
      <c r="M796" s="454"/>
      <c r="N796" s="455"/>
    </row>
    <row r="797" spans="1:14">
      <c r="B797" s="468"/>
      <c r="C797" s="153"/>
      <c r="D797" s="228"/>
      <c r="E797" s="216"/>
      <c r="F797" s="216"/>
      <c r="G797" s="216"/>
      <c r="H797" s="216"/>
      <c r="I797" s="205"/>
      <c r="J797" s="453"/>
      <c r="K797" s="454"/>
      <c r="L797" s="454"/>
      <c r="M797" s="454"/>
      <c r="N797" s="455"/>
    </row>
    <row r="798" spans="1:14">
      <c r="B798" s="468"/>
      <c r="C798" s="153"/>
      <c r="D798" s="228"/>
      <c r="E798" s="216"/>
      <c r="F798" s="216"/>
      <c r="G798" s="216"/>
      <c r="H798" s="216"/>
      <c r="I798" s="205"/>
      <c r="J798" s="453"/>
      <c r="K798" s="454"/>
      <c r="L798" s="454"/>
      <c r="M798" s="454"/>
      <c r="N798" s="455"/>
    </row>
    <row r="799" spans="1:14">
      <c r="B799" s="468"/>
      <c r="C799" s="153"/>
      <c r="D799" s="228"/>
      <c r="E799" s="216"/>
      <c r="F799" s="216"/>
      <c r="G799" s="216"/>
      <c r="H799" s="216"/>
      <c r="I799" s="205"/>
      <c r="J799" s="453"/>
      <c r="K799" s="454"/>
      <c r="L799" s="454"/>
      <c r="M799" s="454"/>
      <c r="N799" s="455"/>
    </row>
    <row r="800" spans="1:14">
      <c r="B800" s="468"/>
      <c r="C800" s="153"/>
      <c r="D800" s="217"/>
      <c r="E800" s="229"/>
      <c r="F800" s="229"/>
      <c r="G800" s="229"/>
      <c r="H800" s="230"/>
      <c r="I800" s="205"/>
      <c r="J800" s="453"/>
      <c r="K800" s="454"/>
      <c r="L800" s="454"/>
      <c r="M800" s="454"/>
      <c r="N800" s="455"/>
    </row>
    <row r="801" spans="1:14">
      <c r="B801" s="468"/>
      <c r="C801" s="153"/>
      <c r="D801" s="214"/>
      <c r="E801" s="215"/>
      <c r="F801" s="215"/>
      <c r="G801" s="215"/>
      <c r="H801" s="215"/>
      <c r="I801" s="205"/>
      <c r="J801" s="453"/>
      <c r="K801" s="454"/>
      <c r="L801" s="454"/>
      <c r="M801" s="454"/>
      <c r="N801" s="455"/>
    </row>
    <row r="802" spans="1:14">
      <c r="B802" s="468"/>
      <c r="C802" s="153"/>
      <c r="D802" s="228"/>
      <c r="E802" s="216"/>
      <c r="F802" s="216"/>
      <c r="G802" s="216"/>
      <c r="H802" s="216"/>
      <c r="I802" s="205"/>
      <c r="J802" s="453"/>
      <c r="K802" s="454"/>
      <c r="L802" s="454"/>
      <c r="M802" s="454"/>
      <c r="N802" s="455"/>
    </row>
    <row r="803" spans="1:14">
      <c r="B803" s="468"/>
      <c r="C803" s="153"/>
      <c r="D803" s="217"/>
      <c r="E803" s="229"/>
      <c r="F803" s="229"/>
      <c r="G803" s="229"/>
      <c r="H803" s="230"/>
      <c r="I803" s="205"/>
      <c r="J803" s="453"/>
      <c r="K803" s="454"/>
      <c r="L803" s="454"/>
      <c r="M803" s="454"/>
      <c r="N803" s="455"/>
    </row>
    <row r="804" spans="1:14">
      <c r="B804" s="468"/>
      <c r="C804" s="153"/>
      <c r="D804" s="214"/>
      <c r="E804" s="215"/>
      <c r="F804" s="215"/>
      <c r="G804" s="215"/>
      <c r="H804" s="215"/>
      <c r="I804" s="205"/>
      <c r="J804" s="453"/>
      <c r="K804" s="454"/>
      <c r="L804" s="454"/>
      <c r="M804" s="454"/>
      <c r="N804" s="455"/>
    </row>
    <row r="805" spans="1:14">
      <c r="B805" s="468"/>
      <c r="C805" s="153"/>
      <c r="D805" s="228"/>
      <c r="E805" s="216"/>
      <c r="F805" s="216"/>
      <c r="G805" s="216"/>
      <c r="H805" s="216"/>
      <c r="I805" s="205"/>
      <c r="J805" s="453"/>
      <c r="K805" s="454"/>
      <c r="L805" s="454"/>
      <c r="M805" s="454"/>
      <c r="N805" s="455"/>
    </row>
    <row r="806" spans="1:14">
      <c r="B806" s="468"/>
      <c r="C806" s="153"/>
      <c r="D806" s="217"/>
      <c r="E806" s="229"/>
      <c r="F806" s="229"/>
      <c r="G806" s="229"/>
      <c r="H806" s="230"/>
      <c r="I806" s="205"/>
      <c r="J806" s="453"/>
      <c r="K806" s="454"/>
      <c r="L806" s="454"/>
      <c r="M806" s="454"/>
      <c r="N806" s="455"/>
    </row>
    <row r="807" spans="1:14">
      <c r="B807" s="469"/>
      <c r="C807" s="153"/>
      <c r="D807" s="214"/>
      <c r="E807" s="215"/>
      <c r="F807" s="215"/>
      <c r="G807" s="215"/>
      <c r="H807" s="215"/>
      <c r="I807" s="205"/>
      <c r="J807" s="456"/>
      <c r="K807" s="457"/>
      <c r="L807" s="457"/>
      <c r="M807" s="457"/>
      <c r="N807" s="458"/>
    </row>
    <row r="808" spans="1:14">
      <c r="B808" s="160"/>
      <c r="C808" s="153"/>
      <c r="D808" s="161"/>
      <c r="E808" s="162"/>
      <c r="F808" s="162"/>
      <c r="G808" s="162"/>
      <c r="H808" s="162"/>
      <c r="I808" s="205"/>
      <c r="J808" s="205"/>
      <c r="K808" s="205"/>
      <c r="L808" s="205"/>
      <c r="M808" s="205"/>
      <c r="N808" s="205"/>
    </row>
    <row r="809" spans="1:14">
      <c r="B809" s="153"/>
      <c r="C809" s="153"/>
      <c r="D809" s="164"/>
      <c r="E809" s="165"/>
      <c r="F809" s="165"/>
      <c r="G809" s="165"/>
      <c r="H809" s="165"/>
    </row>
    <row r="810" spans="1:14" ht="12.75" customHeight="1">
      <c r="A810" s="448" t="s">
        <v>98</v>
      </c>
      <c r="B810" s="459" t="s">
        <v>99</v>
      </c>
      <c r="C810" s="232"/>
      <c r="D810" s="459" t="s">
        <v>32</v>
      </c>
      <c r="E810" s="448" t="s">
        <v>303</v>
      </c>
      <c r="F810" s="448" t="s">
        <v>304</v>
      </c>
      <c r="G810" s="463" t="s">
        <v>305</v>
      </c>
      <c r="H810" s="448" t="s">
        <v>306</v>
      </c>
      <c r="I810" s="206"/>
      <c r="J810" s="448" t="s">
        <v>33</v>
      </c>
      <c r="K810" s="448"/>
      <c r="L810" s="448"/>
      <c r="M810" s="448"/>
      <c r="N810" s="448"/>
    </row>
    <row r="811" spans="1:14">
      <c r="A811" s="449"/>
      <c r="B811" s="460"/>
      <c r="C811" s="232"/>
      <c r="D811" s="460"/>
      <c r="E811" s="449"/>
      <c r="F811" s="486"/>
      <c r="G811" s="487"/>
      <c r="H811" s="486"/>
      <c r="I811" s="207"/>
      <c r="J811" s="449"/>
      <c r="K811" s="449"/>
      <c r="L811" s="449"/>
      <c r="M811" s="449"/>
      <c r="N811" s="449"/>
    </row>
    <row r="812" spans="1:14" ht="12.75" customHeight="1">
      <c r="A812" s="203" t="s">
        <v>166</v>
      </c>
      <c r="B812" s="467" t="s">
        <v>778</v>
      </c>
      <c r="C812" s="183"/>
      <c r="D812" s="291" t="s">
        <v>729</v>
      </c>
      <c r="E812" s="216">
        <v>80</v>
      </c>
      <c r="F812" s="216">
        <v>80</v>
      </c>
      <c r="G812" s="216">
        <v>120</v>
      </c>
      <c r="H812" s="216">
        <v>160</v>
      </c>
      <c r="I812" s="204"/>
      <c r="J812" s="450" t="s">
        <v>777</v>
      </c>
      <c r="K812" s="451"/>
      <c r="L812" s="451"/>
      <c r="M812" s="451"/>
      <c r="N812" s="452"/>
    </row>
    <row r="813" spans="1:14">
      <c r="B813" s="468"/>
      <c r="C813" s="153"/>
      <c r="D813" s="291" t="s">
        <v>131</v>
      </c>
      <c r="E813" s="216">
        <v>2</v>
      </c>
      <c r="F813" s="216">
        <v>3</v>
      </c>
      <c r="G813" s="216">
        <v>4</v>
      </c>
      <c r="H813" s="216">
        <v>6</v>
      </c>
      <c r="I813" s="205"/>
      <c r="J813" s="453"/>
      <c r="K813" s="454"/>
      <c r="L813" s="454"/>
      <c r="M813" s="454"/>
      <c r="N813" s="455"/>
    </row>
    <row r="814" spans="1:14">
      <c r="B814" s="468"/>
      <c r="C814" s="153"/>
      <c r="D814" s="111" t="s">
        <v>563</v>
      </c>
      <c r="E814" s="108">
        <v>0.1</v>
      </c>
      <c r="F814" s="108">
        <v>0.1</v>
      </c>
      <c r="G814" s="108">
        <v>0.1</v>
      </c>
      <c r="H814" s="108">
        <v>0.1</v>
      </c>
      <c r="I814" s="205"/>
      <c r="J814" s="453"/>
      <c r="K814" s="454"/>
      <c r="L814" s="454"/>
      <c r="M814" s="454"/>
      <c r="N814" s="455"/>
    </row>
    <row r="815" spans="1:14">
      <c r="B815" s="468"/>
      <c r="C815" s="153"/>
      <c r="D815" s="291" t="s">
        <v>680</v>
      </c>
      <c r="E815" s="184">
        <v>0.1</v>
      </c>
      <c r="F815" s="184">
        <v>0.1</v>
      </c>
      <c r="G815" s="184">
        <v>0.1</v>
      </c>
      <c r="H815" s="184">
        <v>0.1</v>
      </c>
      <c r="I815" s="205"/>
      <c r="J815" s="453"/>
      <c r="K815" s="454"/>
      <c r="L815" s="454"/>
      <c r="M815" s="454"/>
      <c r="N815" s="455"/>
    </row>
    <row r="816" spans="1:14">
      <c r="B816" s="468"/>
      <c r="C816" s="153"/>
      <c r="D816" s="291" t="s">
        <v>124</v>
      </c>
      <c r="E816" s="216">
        <v>0.1</v>
      </c>
      <c r="F816" s="216">
        <v>0.1</v>
      </c>
      <c r="G816" s="216">
        <v>0.1</v>
      </c>
      <c r="H816" s="216">
        <v>0.1</v>
      </c>
      <c r="I816" s="205"/>
      <c r="J816" s="453"/>
      <c r="K816" s="454"/>
      <c r="L816" s="454"/>
      <c r="M816" s="454"/>
      <c r="N816" s="455"/>
    </row>
    <row r="817" spans="2:14">
      <c r="B817" s="468"/>
      <c r="C817" s="153"/>
      <c r="D817" s="291" t="s">
        <v>36</v>
      </c>
      <c r="E817" s="216">
        <v>1.2</v>
      </c>
      <c r="F817" s="216">
        <v>1.5</v>
      </c>
      <c r="G817" s="216">
        <v>2</v>
      </c>
      <c r="H817" s="216">
        <v>2</v>
      </c>
      <c r="I817" s="205"/>
      <c r="J817" s="453"/>
      <c r="K817" s="454"/>
      <c r="L817" s="454"/>
      <c r="M817" s="454"/>
      <c r="N817" s="455"/>
    </row>
    <row r="818" spans="2:14">
      <c r="B818" s="468"/>
      <c r="C818" s="153"/>
      <c r="D818" s="291"/>
      <c r="E818" s="216"/>
      <c r="F818" s="216"/>
      <c r="G818" s="216"/>
      <c r="H818" s="216"/>
      <c r="I818" s="205"/>
      <c r="J818" s="453"/>
      <c r="K818" s="454"/>
      <c r="L818" s="454"/>
      <c r="M818" s="454"/>
      <c r="N818" s="455"/>
    </row>
    <row r="819" spans="2:14">
      <c r="B819" s="468"/>
      <c r="C819" s="153"/>
      <c r="D819" s="291"/>
      <c r="E819" s="216"/>
      <c r="F819" s="216"/>
      <c r="G819" s="216"/>
      <c r="H819" s="216"/>
      <c r="I819" s="205"/>
      <c r="J819" s="453"/>
      <c r="K819" s="454"/>
      <c r="L819" s="454"/>
      <c r="M819" s="454"/>
      <c r="N819" s="455"/>
    </row>
    <row r="820" spans="2:14">
      <c r="B820" s="468"/>
      <c r="C820" s="153"/>
      <c r="D820" s="291"/>
      <c r="E820" s="216"/>
      <c r="F820" s="216"/>
      <c r="G820" s="216"/>
      <c r="H820" s="216"/>
      <c r="I820" s="205"/>
      <c r="J820" s="453"/>
      <c r="K820" s="454"/>
      <c r="L820" s="454"/>
      <c r="M820" s="454"/>
      <c r="N820" s="455"/>
    </row>
    <row r="821" spans="2:14">
      <c r="B821" s="468"/>
      <c r="C821" s="153"/>
      <c r="D821" s="291"/>
      <c r="E821" s="216"/>
      <c r="F821" s="216"/>
      <c r="G821" s="216"/>
      <c r="H821" s="216"/>
      <c r="I821" s="205"/>
      <c r="J821" s="453"/>
      <c r="K821" s="454"/>
      <c r="L821" s="454"/>
      <c r="M821" s="454"/>
      <c r="N821" s="455"/>
    </row>
    <row r="822" spans="2:14">
      <c r="B822" s="468"/>
      <c r="C822" s="153"/>
      <c r="D822" s="291"/>
      <c r="E822" s="216"/>
      <c r="F822" s="216"/>
      <c r="G822" s="216"/>
      <c r="H822" s="216"/>
      <c r="I822" s="205"/>
      <c r="J822" s="453"/>
      <c r="K822" s="454"/>
      <c r="L822" s="454"/>
      <c r="M822" s="454"/>
      <c r="N822" s="455"/>
    </row>
    <row r="823" spans="2:14">
      <c r="B823" s="468"/>
      <c r="C823" s="153"/>
      <c r="D823" s="291"/>
      <c r="E823" s="184"/>
      <c r="F823" s="216"/>
      <c r="G823" s="216"/>
      <c r="H823" s="216"/>
      <c r="I823" s="205"/>
      <c r="J823" s="453"/>
      <c r="K823" s="454"/>
      <c r="L823" s="454"/>
      <c r="M823" s="454"/>
      <c r="N823" s="455"/>
    </row>
    <row r="824" spans="2:14">
      <c r="B824" s="468"/>
      <c r="C824" s="153"/>
      <c r="D824" s="291"/>
      <c r="E824" s="216"/>
      <c r="F824" s="216"/>
      <c r="G824" s="216"/>
      <c r="H824" s="216"/>
      <c r="I824" s="205"/>
      <c r="J824" s="453"/>
      <c r="K824" s="454"/>
      <c r="L824" s="454"/>
      <c r="M824" s="454"/>
      <c r="N824" s="455"/>
    </row>
    <row r="825" spans="2:14">
      <c r="B825" s="468"/>
      <c r="C825" s="153"/>
      <c r="D825" s="291"/>
      <c r="E825" s="216"/>
      <c r="F825" s="216"/>
      <c r="G825" s="216"/>
      <c r="H825" s="216"/>
      <c r="I825" s="205"/>
      <c r="J825" s="453"/>
      <c r="K825" s="454"/>
      <c r="L825" s="454"/>
      <c r="M825" s="454"/>
      <c r="N825" s="455"/>
    </row>
    <row r="826" spans="2:14">
      <c r="B826" s="468"/>
      <c r="C826" s="153"/>
      <c r="D826" s="291"/>
      <c r="E826" s="216"/>
      <c r="F826" s="216"/>
      <c r="G826" s="216"/>
      <c r="H826" s="216"/>
      <c r="I826" s="205"/>
      <c r="J826" s="453"/>
      <c r="K826" s="454"/>
      <c r="L826" s="454"/>
      <c r="M826" s="454"/>
      <c r="N826" s="455"/>
    </row>
    <row r="827" spans="2:14">
      <c r="B827" s="468"/>
      <c r="C827" s="153"/>
      <c r="D827" s="291"/>
      <c r="E827" s="216"/>
      <c r="F827" s="216"/>
      <c r="G827" s="216"/>
      <c r="H827" s="216"/>
      <c r="I827" s="205"/>
      <c r="J827" s="453"/>
      <c r="K827" s="454"/>
      <c r="L827" s="454"/>
      <c r="M827" s="454"/>
      <c r="N827" s="455"/>
    </row>
    <row r="828" spans="2:14">
      <c r="B828" s="468"/>
      <c r="C828" s="153"/>
      <c r="D828" s="291"/>
      <c r="E828" s="216"/>
      <c r="F828" s="216"/>
      <c r="G828" s="216"/>
      <c r="H828" s="216"/>
      <c r="I828" s="205"/>
      <c r="J828" s="453"/>
      <c r="K828" s="454"/>
      <c r="L828" s="454"/>
      <c r="M828" s="454"/>
      <c r="N828" s="455"/>
    </row>
    <row r="829" spans="2:14">
      <c r="B829" s="468"/>
      <c r="C829" s="153"/>
      <c r="D829" s="291"/>
      <c r="E829" s="216"/>
      <c r="F829" s="216"/>
      <c r="G829" s="216"/>
      <c r="H829" s="216"/>
      <c r="I829" s="205"/>
      <c r="J829" s="453"/>
      <c r="K829" s="454"/>
      <c r="L829" s="454"/>
      <c r="M829" s="454"/>
      <c r="N829" s="455"/>
    </row>
    <row r="830" spans="2:14">
      <c r="B830" s="468"/>
      <c r="C830" s="153"/>
      <c r="D830" s="291"/>
      <c r="E830" s="216"/>
      <c r="F830" s="216"/>
      <c r="G830" s="216"/>
      <c r="H830" s="216"/>
      <c r="I830" s="205"/>
      <c r="J830" s="453"/>
      <c r="K830" s="454"/>
      <c r="L830" s="454"/>
      <c r="M830" s="454"/>
      <c r="N830" s="455"/>
    </row>
    <row r="831" spans="2:14">
      <c r="B831" s="468"/>
      <c r="C831" s="153"/>
      <c r="D831" s="291"/>
      <c r="E831" s="216"/>
      <c r="F831" s="216"/>
      <c r="G831" s="216"/>
      <c r="H831" s="216"/>
      <c r="I831" s="205"/>
      <c r="J831" s="453"/>
      <c r="K831" s="454"/>
      <c r="L831" s="454"/>
      <c r="M831" s="454"/>
      <c r="N831" s="455"/>
    </row>
    <row r="832" spans="2:14">
      <c r="B832" s="469"/>
      <c r="C832" s="153"/>
      <c r="D832" s="315"/>
      <c r="E832" s="184"/>
      <c r="F832" s="185"/>
      <c r="G832" s="185"/>
      <c r="H832" s="185"/>
      <c r="I832" s="205"/>
      <c r="J832" s="456"/>
      <c r="K832" s="457"/>
      <c r="L832" s="457"/>
      <c r="M832" s="457"/>
      <c r="N832" s="458"/>
    </row>
    <row r="833" spans="1:14">
      <c r="B833" s="153"/>
      <c r="C833" s="153"/>
      <c r="D833" s="164"/>
      <c r="E833" s="165"/>
      <c r="F833" s="165"/>
      <c r="G833" s="165"/>
      <c r="H833" s="165"/>
    </row>
    <row r="834" spans="1:14">
      <c r="B834" s="153"/>
      <c r="C834" s="153"/>
      <c r="D834" s="164"/>
      <c r="E834" s="165"/>
      <c r="F834" s="165"/>
      <c r="G834" s="165"/>
      <c r="H834" s="165"/>
    </row>
    <row r="835" spans="1:14" ht="12.75" customHeight="1">
      <c r="A835" s="448" t="s">
        <v>98</v>
      </c>
      <c r="B835" s="459" t="s">
        <v>99</v>
      </c>
      <c r="C835" s="232"/>
      <c r="D835" s="459" t="s">
        <v>32</v>
      </c>
      <c r="E835" s="448" t="s">
        <v>303</v>
      </c>
      <c r="F835" s="448" t="s">
        <v>304</v>
      </c>
      <c r="G835" s="463" t="s">
        <v>305</v>
      </c>
      <c r="H835" s="448" t="s">
        <v>306</v>
      </c>
      <c r="I835" s="206"/>
      <c r="J835" s="448" t="s">
        <v>33</v>
      </c>
      <c r="K835" s="448"/>
      <c r="L835" s="448"/>
      <c r="M835" s="448"/>
      <c r="N835" s="448"/>
    </row>
    <row r="836" spans="1:14">
      <c r="A836" s="449"/>
      <c r="B836" s="460"/>
      <c r="C836" s="232"/>
      <c r="D836" s="460"/>
      <c r="E836" s="449"/>
      <c r="F836" s="486"/>
      <c r="G836" s="487"/>
      <c r="H836" s="486"/>
      <c r="I836" s="207"/>
      <c r="J836" s="449"/>
      <c r="K836" s="449"/>
      <c r="L836" s="449"/>
      <c r="M836" s="449"/>
      <c r="N836" s="449"/>
    </row>
    <row r="837" spans="1:14" ht="12.75" customHeight="1">
      <c r="A837" s="203" t="s">
        <v>167</v>
      </c>
      <c r="B837" s="467"/>
      <c r="C837" s="183"/>
      <c r="D837" s="228"/>
      <c r="E837" s="216"/>
      <c r="F837" s="216"/>
      <c r="G837" s="216"/>
      <c r="H837" s="216"/>
      <c r="I837" s="204"/>
      <c r="J837" s="450"/>
      <c r="K837" s="451"/>
      <c r="L837" s="451"/>
      <c r="M837" s="451"/>
      <c r="N837" s="452"/>
    </row>
    <row r="838" spans="1:14">
      <c r="B838" s="468"/>
      <c r="C838" s="153"/>
      <c r="D838" s="228"/>
      <c r="E838" s="216"/>
      <c r="F838" s="216"/>
      <c r="G838" s="216"/>
      <c r="H838" s="216"/>
      <c r="I838" s="205"/>
      <c r="J838" s="453"/>
      <c r="K838" s="454"/>
      <c r="L838" s="454"/>
      <c r="M838" s="454"/>
      <c r="N838" s="455"/>
    </row>
    <row r="839" spans="1:14">
      <c r="B839" s="468"/>
      <c r="C839" s="153"/>
      <c r="D839" s="228"/>
      <c r="E839" s="216"/>
      <c r="F839" s="216"/>
      <c r="G839" s="216"/>
      <c r="H839" s="216"/>
      <c r="I839" s="205"/>
      <c r="J839" s="453"/>
      <c r="K839" s="454"/>
      <c r="L839" s="454"/>
      <c r="M839" s="454"/>
      <c r="N839" s="455"/>
    </row>
    <row r="840" spans="1:14">
      <c r="B840" s="468"/>
      <c r="C840" s="153"/>
      <c r="D840" s="228"/>
      <c r="E840" s="216"/>
      <c r="F840" s="216"/>
      <c r="G840" s="216"/>
      <c r="H840" s="216"/>
      <c r="I840" s="205"/>
      <c r="J840" s="453"/>
      <c r="K840" s="454"/>
      <c r="L840" s="454"/>
      <c r="M840" s="454"/>
      <c r="N840" s="455"/>
    </row>
    <row r="841" spans="1:14">
      <c r="B841" s="468"/>
      <c r="C841" s="153"/>
      <c r="D841" s="228"/>
      <c r="E841" s="216"/>
      <c r="F841" s="216"/>
      <c r="G841" s="216"/>
      <c r="H841" s="216"/>
      <c r="I841" s="205"/>
      <c r="J841" s="453"/>
      <c r="K841" s="454"/>
      <c r="L841" s="454"/>
      <c r="M841" s="454"/>
      <c r="N841" s="455"/>
    </row>
    <row r="842" spans="1:14">
      <c r="B842" s="468"/>
      <c r="C842" s="153"/>
      <c r="D842" s="228"/>
      <c r="E842" s="216"/>
      <c r="F842" s="216"/>
      <c r="G842" s="216"/>
      <c r="H842" s="216"/>
      <c r="I842" s="205"/>
      <c r="J842" s="453"/>
      <c r="K842" s="454"/>
      <c r="L842" s="454"/>
      <c r="M842" s="454"/>
      <c r="N842" s="455"/>
    </row>
    <row r="843" spans="1:14">
      <c r="B843" s="468"/>
      <c r="C843" s="153"/>
      <c r="D843" s="228"/>
      <c r="E843" s="216"/>
      <c r="F843" s="216"/>
      <c r="G843" s="216"/>
      <c r="H843" s="216"/>
      <c r="I843" s="205"/>
      <c r="J843" s="453"/>
      <c r="K843" s="454"/>
      <c r="L843" s="454"/>
      <c r="M843" s="454"/>
      <c r="N843" s="455"/>
    </row>
    <row r="844" spans="1:14">
      <c r="B844" s="468"/>
      <c r="C844" s="153"/>
      <c r="D844" s="228"/>
      <c r="E844" s="216"/>
      <c r="F844" s="216"/>
      <c r="G844" s="216"/>
      <c r="H844" s="216"/>
      <c r="I844" s="205"/>
      <c r="J844" s="453"/>
      <c r="K844" s="454"/>
      <c r="L844" s="454"/>
      <c r="M844" s="454"/>
      <c r="N844" s="455"/>
    </row>
    <row r="845" spans="1:14">
      <c r="B845" s="468"/>
      <c r="C845" s="153"/>
      <c r="D845" s="228"/>
      <c r="E845" s="216"/>
      <c r="F845" s="216"/>
      <c r="G845" s="216"/>
      <c r="H845" s="216"/>
      <c r="I845" s="205"/>
      <c r="J845" s="453"/>
      <c r="K845" s="454"/>
      <c r="L845" s="454"/>
      <c r="M845" s="454"/>
      <c r="N845" s="455"/>
    </row>
    <row r="846" spans="1:14">
      <c r="B846" s="468"/>
      <c r="C846" s="153"/>
      <c r="D846" s="228"/>
      <c r="E846" s="216"/>
      <c r="F846" s="216"/>
      <c r="G846" s="216"/>
      <c r="H846" s="216"/>
      <c r="I846" s="205"/>
      <c r="J846" s="453"/>
      <c r="K846" s="454"/>
      <c r="L846" s="454"/>
      <c r="M846" s="454"/>
      <c r="N846" s="455"/>
    </row>
    <row r="847" spans="1:14">
      <c r="B847" s="468"/>
      <c r="C847" s="153"/>
      <c r="D847" s="228"/>
      <c r="E847" s="216"/>
      <c r="F847" s="216"/>
      <c r="G847" s="216"/>
      <c r="H847" s="216"/>
      <c r="I847" s="205"/>
      <c r="J847" s="453"/>
      <c r="K847" s="454"/>
      <c r="L847" s="454"/>
      <c r="M847" s="454"/>
      <c r="N847" s="455"/>
    </row>
    <row r="848" spans="1:14">
      <c r="B848" s="468"/>
      <c r="C848" s="153"/>
      <c r="D848" s="228"/>
      <c r="E848" s="216"/>
      <c r="F848" s="216"/>
      <c r="G848" s="216"/>
      <c r="H848" s="216"/>
      <c r="I848" s="205"/>
      <c r="J848" s="453"/>
      <c r="K848" s="454"/>
      <c r="L848" s="454"/>
      <c r="M848" s="454"/>
      <c r="N848" s="455"/>
    </row>
    <row r="849" spans="1:14">
      <c r="B849" s="468"/>
      <c r="C849" s="153"/>
      <c r="D849" s="228"/>
      <c r="E849" s="216"/>
      <c r="F849" s="216"/>
      <c r="G849" s="216"/>
      <c r="H849" s="216"/>
      <c r="I849" s="205"/>
      <c r="J849" s="453"/>
      <c r="K849" s="454"/>
      <c r="L849" s="454"/>
      <c r="M849" s="454"/>
      <c r="N849" s="455"/>
    </row>
    <row r="850" spans="1:14">
      <c r="B850" s="468"/>
      <c r="C850" s="153"/>
      <c r="D850" s="228"/>
      <c r="E850" s="216"/>
      <c r="F850" s="216"/>
      <c r="G850" s="216"/>
      <c r="H850" s="216"/>
      <c r="I850" s="205"/>
      <c r="J850" s="453"/>
      <c r="K850" s="454"/>
      <c r="L850" s="454"/>
      <c r="M850" s="454"/>
      <c r="N850" s="455"/>
    </row>
    <row r="851" spans="1:14">
      <c r="B851" s="468"/>
      <c r="C851" s="153"/>
      <c r="D851" s="228"/>
      <c r="E851" s="216"/>
      <c r="F851" s="216"/>
      <c r="G851" s="216"/>
      <c r="H851" s="216"/>
      <c r="I851" s="205"/>
      <c r="J851" s="453"/>
      <c r="K851" s="454"/>
      <c r="L851" s="454"/>
      <c r="M851" s="454"/>
      <c r="N851" s="455"/>
    </row>
    <row r="852" spans="1:14">
      <c r="B852" s="468"/>
      <c r="C852" s="153"/>
      <c r="D852" s="228"/>
      <c r="E852" s="216"/>
      <c r="F852" s="216"/>
      <c r="G852" s="216"/>
      <c r="H852" s="216"/>
      <c r="I852" s="205"/>
      <c r="J852" s="453"/>
      <c r="K852" s="454"/>
      <c r="L852" s="454"/>
      <c r="M852" s="454"/>
      <c r="N852" s="455"/>
    </row>
    <row r="853" spans="1:14">
      <c r="B853" s="468"/>
      <c r="C853" s="153"/>
      <c r="D853" s="228"/>
      <c r="E853" s="216"/>
      <c r="F853" s="216"/>
      <c r="G853" s="216"/>
      <c r="H853" s="216"/>
      <c r="I853" s="205"/>
      <c r="J853" s="453"/>
      <c r="K853" s="454"/>
      <c r="L853" s="454"/>
      <c r="M853" s="454"/>
      <c r="N853" s="455"/>
    </row>
    <row r="854" spans="1:14">
      <c r="B854" s="468"/>
      <c r="C854" s="153"/>
      <c r="D854" s="228"/>
      <c r="E854" s="216"/>
      <c r="F854" s="216"/>
      <c r="G854" s="216"/>
      <c r="H854" s="216"/>
      <c r="I854" s="205"/>
      <c r="J854" s="453"/>
      <c r="K854" s="454"/>
      <c r="L854" s="454"/>
      <c r="M854" s="454"/>
      <c r="N854" s="455"/>
    </row>
    <row r="855" spans="1:14">
      <c r="B855" s="468"/>
      <c r="C855" s="153"/>
      <c r="D855" s="228"/>
      <c r="E855" s="216"/>
      <c r="F855" s="216"/>
      <c r="G855" s="216"/>
      <c r="H855" s="216"/>
      <c r="I855" s="205"/>
      <c r="J855" s="453"/>
      <c r="K855" s="454"/>
      <c r="L855" s="454"/>
      <c r="M855" s="454"/>
      <c r="N855" s="455"/>
    </row>
    <row r="856" spans="1:14">
      <c r="B856" s="468"/>
      <c r="C856" s="153"/>
      <c r="D856" s="228"/>
      <c r="E856" s="216"/>
      <c r="F856" s="216"/>
      <c r="G856" s="216"/>
      <c r="H856" s="216"/>
      <c r="I856" s="205"/>
      <c r="J856" s="453"/>
      <c r="K856" s="454"/>
      <c r="L856" s="454"/>
      <c r="M856" s="454"/>
      <c r="N856" s="455"/>
    </row>
    <row r="857" spans="1:14">
      <c r="B857" s="469"/>
      <c r="C857" s="153"/>
      <c r="D857" s="217"/>
      <c r="E857" s="184"/>
      <c r="F857" s="185"/>
      <c r="G857" s="185"/>
      <c r="H857" s="185"/>
      <c r="I857" s="205"/>
      <c r="J857" s="456"/>
      <c r="K857" s="457"/>
      <c r="L857" s="457"/>
      <c r="M857" s="457"/>
      <c r="N857" s="458"/>
    </row>
    <row r="858" spans="1:14">
      <c r="B858" s="153"/>
      <c r="C858" s="153"/>
      <c r="D858" s="164"/>
      <c r="E858" s="165"/>
      <c r="F858" s="165"/>
      <c r="G858" s="165"/>
      <c r="H858" s="165"/>
    </row>
    <row r="859" spans="1:14">
      <c r="B859" s="153"/>
      <c r="C859" s="153"/>
      <c r="D859" s="164"/>
      <c r="E859" s="165"/>
      <c r="F859" s="165"/>
      <c r="G859" s="165"/>
      <c r="H859" s="165"/>
    </row>
    <row r="860" spans="1:14" ht="12.75" customHeight="1">
      <c r="A860" s="448" t="s">
        <v>98</v>
      </c>
      <c r="B860" s="459" t="s">
        <v>99</v>
      </c>
      <c r="C860" s="232"/>
      <c r="D860" s="459" t="s">
        <v>32</v>
      </c>
      <c r="E860" s="448" t="s">
        <v>303</v>
      </c>
      <c r="F860" s="448" t="s">
        <v>304</v>
      </c>
      <c r="G860" s="463" t="s">
        <v>305</v>
      </c>
      <c r="H860" s="448" t="s">
        <v>306</v>
      </c>
      <c r="I860" s="206"/>
      <c r="J860" s="448" t="s">
        <v>33</v>
      </c>
      <c r="K860" s="448"/>
      <c r="L860" s="448"/>
      <c r="M860" s="448"/>
      <c r="N860" s="448"/>
    </row>
    <row r="861" spans="1:14">
      <c r="A861" s="449"/>
      <c r="B861" s="460"/>
      <c r="C861" s="232"/>
      <c r="D861" s="460"/>
      <c r="E861" s="449"/>
      <c r="F861" s="486"/>
      <c r="G861" s="487"/>
      <c r="H861" s="486"/>
      <c r="I861" s="207"/>
      <c r="J861" s="449"/>
      <c r="K861" s="449"/>
      <c r="L861" s="449"/>
      <c r="M861" s="449"/>
      <c r="N861" s="449"/>
    </row>
    <row r="862" spans="1:14" ht="12.75" customHeight="1">
      <c r="A862" s="203" t="s">
        <v>168</v>
      </c>
      <c r="B862" s="467"/>
      <c r="C862" s="183"/>
      <c r="D862" s="228"/>
      <c r="E862" s="216"/>
      <c r="F862" s="216"/>
      <c r="G862" s="216"/>
      <c r="H862" s="216"/>
      <c r="I862" s="204"/>
      <c r="J862" s="450"/>
      <c r="K862" s="451"/>
      <c r="L862" s="451"/>
      <c r="M862" s="451"/>
      <c r="N862" s="452"/>
    </row>
    <row r="863" spans="1:14">
      <c r="B863" s="468"/>
      <c r="C863" s="153"/>
      <c r="D863" s="228"/>
      <c r="E863" s="216"/>
      <c r="F863" s="216"/>
      <c r="G863" s="216"/>
      <c r="H863" s="216"/>
      <c r="I863" s="205"/>
      <c r="J863" s="453"/>
      <c r="K863" s="454"/>
      <c r="L863" s="454"/>
      <c r="M863" s="454"/>
      <c r="N863" s="455"/>
    </row>
    <row r="864" spans="1:14">
      <c r="B864" s="468"/>
      <c r="C864" s="153"/>
      <c r="D864" s="228"/>
      <c r="E864" s="216"/>
      <c r="F864" s="216"/>
      <c r="G864" s="216"/>
      <c r="H864" s="216"/>
      <c r="I864" s="205"/>
      <c r="J864" s="453"/>
      <c r="K864" s="454"/>
      <c r="L864" s="454"/>
      <c r="M864" s="454"/>
      <c r="N864" s="455"/>
    </row>
    <row r="865" spans="2:14">
      <c r="B865" s="468"/>
      <c r="C865" s="153"/>
      <c r="D865" s="228"/>
      <c r="E865" s="216"/>
      <c r="F865" s="216"/>
      <c r="G865" s="216"/>
      <c r="H865" s="216"/>
      <c r="I865" s="205"/>
      <c r="J865" s="453"/>
      <c r="K865" s="454"/>
      <c r="L865" s="454"/>
      <c r="M865" s="454"/>
      <c r="N865" s="455"/>
    </row>
    <row r="866" spans="2:14">
      <c r="B866" s="468"/>
      <c r="C866" s="153"/>
      <c r="D866" s="228"/>
      <c r="E866" s="216"/>
      <c r="F866" s="216"/>
      <c r="G866" s="216"/>
      <c r="H866" s="216"/>
      <c r="I866" s="205"/>
      <c r="J866" s="453"/>
      <c r="K866" s="454"/>
      <c r="L866" s="454"/>
      <c r="M866" s="454"/>
      <c r="N866" s="455"/>
    </row>
    <row r="867" spans="2:14">
      <c r="B867" s="468"/>
      <c r="C867" s="153"/>
      <c r="D867" s="228"/>
      <c r="E867" s="216"/>
      <c r="F867" s="216"/>
      <c r="G867" s="216"/>
      <c r="H867" s="216"/>
      <c r="I867" s="205"/>
      <c r="J867" s="453"/>
      <c r="K867" s="454"/>
      <c r="L867" s="454"/>
      <c r="M867" s="454"/>
      <c r="N867" s="455"/>
    </row>
    <row r="868" spans="2:14">
      <c r="B868" s="468"/>
      <c r="C868" s="153"/>
      <c r="D868" s="228"/>
      <c r="E868" s="216"/>
      <c r="F868" s="216"/>
      <c r="G868" s="216"/>
      <c r="H868" s="216"/>
      <c r="I868" s="205"/>
      <c r="J868" s="453"/>
      <c r="K868" s="454"/>
      <c r="L868" s="454"/>
      <c r="M868" s="454"/>
      <c r="N868" s="455"/>
    </row>
    <row r="869" spans="2:14">
      <c r="B869" s="468"/>
      <c r="C869" s="153"/>
      <c r="D869" s="228"/>
      <c r="E869" s="216"/>
      <c r="F869" s="216"/>
      <c r="G869" s="216"/>
      <c r="H869" s="216"/>
      <c r="I869" s="205"/>
      <c r="J869" s="453"/>
      <c r="K869" s="454"/>
      <c r="L869" s="454"/>
      <c r="M869" s="454"/>
      <c r="N869" s="455"/>
    </row>
    <row r="870" spans="2:14">
      <c r="B870" s="468"/>
      <c r="C870" s="153"/>
      <c r="D870" s="228"/>
      <c r="E870" s="216"/>
      <c r="F870" s="216"/>
      <c r="G870" s="216"/>
      <c r="H870" s="216"/>
      <c r="I870" s="205"/>
      <c r="J870" s="453"/>
      <c r="K870" s="454"/>
      <c r="L870" s="454"/>
      <c r="M870" s="454"/>
      <c r="N870" s="455"/>
    </row>
    <row r="871" spans="2:14">
      <c r="B871" s="468"/>
      <c r="C871" s="153"/>
      <c r="D871" s="228"/>
      <c r="E871" s="216"/>
      <c r="F871" s="216"/>
      <c r="G871" s="216"/>
      <c r="H871" s="216"/>
      <c r="I871" s="205"/>
      <c r="J871" s="453"/>
      <c r="K871" s="454"/>
      <c r="L871" s="454"/>
      <c r="M871" s="454"/>
      <c r="N871" s="455"/>
    </row>
    <row r="872" spans="2:14">
      <c r="B872" s="468"/>
      <c r="C872" s="153"/>
      <c r="D872" s="228"/>
      <c r="E872" s="216"/>
      <c r="F872" s="216"/>
      <c r="G872" s="216"/>
      <c r="H872" s="216"/>
      <c r="I872" s="205"/>
      <c r="J872" s="453"/>
      <c r="K872" s="454"/>
      <c r="L872" s="454"/>
      <c r="M872" s="454"/>
      <c r="N872" s="455"/>
    </row>
    <row r="873" spans="2:14">
      <c r="B873" s="468"/>
      <c r="C873" s="153"/>
      <c r="D873" s="228"/>
      <c r="E873" s="184"/>
      <c r="F873" s="216"/>
      <c r="G873" s="216"/>
      <c r="H873" s="216"/>
      <c r="I873" s="205"/>
      <c r="J873" s="453"/>
      <c r="K873" s="454"/>
      <c r="L873" s="454"/>
      <c r="M873" s="454"/>
      <c r="N873" s="455"/>
    </row>
    <row r="874" spans="2:14">
      <c r="B874" s="468"/>
      <c r="C874" s="153"/>
      <c r="D874" s="228"/>
      <c r="E874" s="216"/>
      <c r="F874" s="216"/>
      <c r="G874" s="216"/>
      <c r="H874" s="216"/>
      <c r="I874" s="205"/>
      <c r="J874" s="453"/>
      <c r="K874" s="454"/>
      <c r="L874" s="454"/>
      <c r="M874" s="454"/>
      <c r="N874" s="455"/>
    </row>
    <row r="875" spans="2:14">
      <c r="B875" s="468"/>
      <c r="C875" s="153"/>
      <c r="D875" s="228"/>
      <c r="E875" s="216"/>
      <c r="F875" s="216"/>
      <c r="G875" s="216"/>
      <c r="H875" s="216"/>
      <c r="I875" s="205"/>
      <c r="J875" s="453"/>
      <c r="K875" s="454"/>
      <c r="L875" s="454"/>
      <c r="M875" s="454"/>
      <c r="N875" s="455"/>
    </row>
    <row r="876" spans="2:14">
      <c r="B876" s="468"/>
      <c r="C876" s="153"/>
      <c r="D876" s="228"/>
      <c r="E876" s="216"/>
      <c r="F876" s="216"/>
      <c r="G876" s="216"/>
      <c r="H876" s="216"/>
      <c r="I876" s="205"/>
      <c r="J876" s="453"/>
      <c r="K876" s="454"/>
      <c r="L876" s="454"/>
      <c r="M876" s="454"/>
      <c r="N876" s="455"/>
    </row>
    <row r="877" spans="2:14">
      <c r="B877" s="468"/>
      <c r="C877" s="153"/>
      <c r="D877" s="228"/>
      <c r="E877" s="184"/>
      <c r="F877" s="216"/>
      <c r="G877" s="216"/>
      <c r="H877" s="216"/>
      <c r="I877" s="205"/>
      <c r="J877" s="453"/>
      <c r="K877" s="454"/>
      <c r="L877" s="454"/>
      <c r="M877" s="454"/>
      <c r="N877" s="455"/>
    </row>
    <row r="878" spans="2:14">
      <c r="B878" s="468"/>
      <c r="C878" s="153"/>
      <c r="D878" s="228"/>
      <c r="E878" s="216"/>
      <c r="F878" s="216"/>
      <c r="G878" s="216"/>
      <c r="H878" s="216"/>
      <c r="I878" s="205"/>
      <c r="J878" s="453"/>
      <c r="K878" s="454"/>
      <c r="L878" s="454"/>
      <c r="M878" s="454"/>
      <c r="N878" s="455"/>
    </row>
    <row r="879" spans="2:14">
      <c r="B879" s="468"/>
      <c r="C879" s="153"/>
      <c r="D879" s="228"/>
      <c r="E879" s="216"/>
      <c r="F879" s="216"/>
      <c r="G879" s="216"/>
      <c r="H879" s="216"/>
      <c r="I879" s="205"/>
      <c r="J879" s="453"/>
      <c r="K879" s="454"/>
      <c r="L879" s="454"/>
      <c r="M879" s="454"/>
      <c r="N879" s="455"/>
    </row>
    <row r="880" spans="2:14">
      <c r="B880" s="468"/>
      <c r="C880" s="153"/>
      <c r="D880" s="228"/>
      <c r="E880" s="216"/>
      <c r="F880" s="216"/>
      <c r="G880" s="216"/>
      <c r="H880" s="216"/>
      <c r="I880" s="205"/>
      <c r="J880" s="453"/>
      <c r="K880" s="454"/>
      <c r="L880" s="454"/>
      <c r="M880" s="454"/>
      <c r="N880" s="455"/>
    </row>
    <row r="881" spans="1:14">
      <c r="B881" s="468"/>
      <c r="C881" s="153"/>
      <c r="D881" s="228"/>
      <c r="E881" s="216"/>
      <c r="F881" s="216"/>
      <c r="G881" s="216"/>
      <c r="H881" s="216"/>
      <c r="I881" s="205"/>
      <c r="J881" s="453"/>
      <c r="K881" s="454"/>
      <c r="L881" s="454"/>
      <c r="M881" s="454"/>
      <c r="N881" s="455"/>
    </row>
    <row r="882" spans="1:14">
      <c r="B882" s="469"/>
      <c r="C882" s="153"/>
      <c r="D882" s="217"/>
      <c r="E882" s="184"/>
      <c r="F882" s="185"/>
      <c r="G882" s="185"/>
      <c r="H882" s="185"/>
      <c r="I882" s="205"/>
      <c r="J882" s="456"/>
      <c r="K882" s="457"/>
      <c r="L882" s="457"/>
      <c r="M882" s="457"/>
      <c r="N882" s="458"/>
    </row>
    <row r="883" spans="1:14">
      <c r="B883" s="153"/>
      <c r="C883" s="153"/>
      <c r="D883" s="164"/>
      <c r="E883" s="165"/>
      <c r="F883" s="165"/>
      <c r="G883" s="165"/>
      <c r="H883" s="165"/>
    </row>
    <row r="884" spans="1:14">
      <c r="B884" s="153"/>
      <c r="C884" s="153"/>
      <c r="D884" s="164"/>
      <c r="E884" s="165"/>
      <c r="F884" s="165"/>
      <c r="G884" s="165"/>
      <c r="H884" s="165"/>
    </row>
    <row r="885" spans="1:14" ht="12.75" customHeight="1">
      <c r="A885" s="448" t="s">
        <v>98</v>
      </c>
      <c r="B885" s="459" t="s">
        <v>99</v>
      </c>
      <c r="C885" s="232"/>
      <c r="D885" s="459" t="s">
        <v>32</v>
      </c>
      <c r="E885" s="448" t="s">
        <v>303</v>
      </c>
      <c r="F885" s="448" t="s">
        <v>304</v>
      </c>
      <c r="G885" s="463" t="s">
        <v>305</v>
      </c>
      <c r="H885" s="448" t="s">
        <v>306</v>
      </c>
      <c r="I885" s="206"/>
      <c r="J885" s="448" t="s">
        <v>33</v>
      </c>
      <c r="K885" s="448"/>
      <c r="L885" s="448"/>
      <c r="M885" s="448"/>
      <c r="N885" s="448"/>
    </row>
    <row r="886" spans="1:14">
      <c r="A886" s="449"/>
      <c r="B886" s="460"/>
      <c r="C886" s="232"/>
      <c r="D886" s="460"/>
      <c r="E886" s="449"/>
      <c r="F886" s="449"/>
      <c r="G886" s="464"/>
      <c r="H886" s="449"/>
      <c r="I886" s="207"/>
      <c r="J886" s="449"/>
      <c r="K886" s="449"/>
      <c r="L886" s="449"/>
      <c r="M886" s="449"/>
      <c r="N886" s="449"/>
    </row>
    <row r="887" spans="1:14" ht="12.75" customHeight="1">
      <c r="A887" s="203" t="s">
        <v>169</v>
      </c>
      <c r="B887" s="467"/>
      <c r="C887" s="183"/>
      <c r="D887" s="228"/>
      <c r="E887" s="216"/>
      <c r="F887" s="216"/>
      <c r="G887" s="216"/>
      <c r="H887" s="216"/>
      <c r="I887" s="204"/>
      <c r="J887" s="450"/>
      <c r="K887" s="451"/>
      <c r="L887" s="451"/>
      <c r="M887" s="451"/>
      <c r="N887" s="452"/>
    </row>
    <row r="888" spans="1:14">
      <c r="B888" s="468"/>
      <c r="C888" s="153"/>
      <c r="D888" s="228"/>
      <c r="E888" s="216"/>
      <c r="F888" s="216"/>
      <c r="G888" s="216"/>
      <c r="H888" s="216"/>
      <c r="I888" s="205"/>
      <c r="J888" s="453"/>
      <c r="K888" s="454"/>
      <c r="L888" s="454"/>
      <c r="M888" s="454"/>
      <c r="N888" s="455"/>
    </row>
    <row r="889" spans="1:14">
      <c r="B889" s="468"/>
      <c r="C889" s="153"/>
      <c r="D889" s="228"/>
      <c r="E889" s="216"/>
      <c r="F889" s="216"/>
      <c r="G889" s="216"/>
      <c r="H889" s="216"/>
      <c r="I889" s="205"/>
      <c r="J889" s="453"/>
      <c r="K889" s="454"/>
      <c r="L889" s="454"/>
      <c r="M889" s="454"/>
      <c r="N889" s="455"/>
    </row>
    <row r="890" spans="1:14">
      <c r="B890" s="468"/>
      <c r="C890" s="153"/>
      <c r="D890" s="228"/>
      <c r="E890" s="216"/>
      <c r="F890" s="216"/>
      <c r="G890" s="216"/>
      <c r="H890" s="216"/>
      <c r="I890" s="205"/>
      <c r="J890" s="453"/>
      <c r="K890" s="454"/>
      <c r="L890" s="454"/>
      <c r="M890" s="454"/>
      <c r="N890" s="455"/>
    </row>
    <row r="891" spans="1:14">
      <c r="B891" s="468"/>
      <c r="C891" s="153"/>
      <c r="D891" s="228"/>
      <c r="E891" s="216"/>
      <c r="F891" s="174"/>
      <c r="G891" s="216"/>
      <c r="H891" s="216"/>
      <c r="I891" s="205"/>
      <c r="J891" s="453"/>
      <c r="K891" s="454"/>
      <c r="L891" s="454"/>
      <c r="M891" s="454"/>
      <c r="N891" s="455"/>
    </row>
    <row r="892" spans="1:14">
      <c r="B892" s="468"/>
      <c r="C892" s="153"/>
      <c r="D892" s="228"/>
      <c r="E892" s="216"/>
      <c r="F892" s="216"/>
      <c r="G892" s="216"/>
      <c r="H892" s="216"/>
      <c r="I892" s="205"/>
      <c r="J892" s="453"/>
      <c r="K892" s="454"/>
      <c r="L892" s="454"/>
      <c r="M892" s="454"/>
      <c r="N892" s="455"/>
    </row>
    <row r="893" spans="1:14">
      <c r="B893" s="468"/>
      <c r="C893" s="153"/>
      <c r="D893" s="228"/>
      <c r="E893" s="216"/>
      <c r="F893" s="216"/>
      <c r="G893" s="216"/>
      <c r="H893" s="216"/>
      <c r="I893" s="205"/>
      <c r="J893" s="453"/>
      <c r="K893" s="454"/>
      <c r="L893" s="454"/>
      <c r="M893" s="454"/>
      <c r="N893" s="455"/>
    </row>
    <row r="894" spans="1:14">
      <c r="B894" s="468"/>
      <c r="C894" s="153"/>
      <c r="D894" s="228"/>
      <c r="E894" s="216"/>
      <c r="F894" s="216"/>
      <c r="G894" s="216"/>
      <c r="H894" s="216"/>
      <c r="I894" s="205"/>
      <c r="J894" s="453"/>
      <c r="K894" s="454"/>
      <c r="L894" s="454"/>
      <c r="M894" s="454"/>
      <c r="N894" s="455"/>
    </row>
    <row r="895" spans="1:14">
      <c r="B895" s="468"/>
      <c r="C895" s="153"/>
      <c r="D895" s="228"/>
      <c r="E895" s="216"/>
      <c r="F895" s="216"/>
      <c r="G895" s="216"/>
      <c r="H895" s="216"/>
      <c r="I895" s="205"/>
      <c r="J895" s="453"/>
      <c r="K895" s="454"/>
      <c r="L895" s="454"/>
      <c r="M895" s="454"/>
      <c r="N895" s="455"/>
    </row>
    <row r="896" spans="1:14">
      <c r="B896" s="468"/>
      <c r="C896" s="153"/>
      <c r="D896" s="228"/>
      <c r="E896" s="216"/>
      <c r="F896" s="216"/>
      <c r="G896" s="216"/>
      <c r="H896" s="216"/>
      <c r="I896" s="205"/>
      <c r="J896" s="453"/>
      <c r="K896" s="454"/>
      <c r="L896" s="454"/>
      <c r="M896" s="454"/>
      <c r="N896" s="455"/>
    </row>
    <row r="897" spans="1:14">
      <c r="B897" s="468"/>
      <c r="C897" s="153"/>
      <c r="D897" s="228"/>
      <c r="E897" s="216"/>
      <c r="F897" s="216"/>
      <c r="G897" s="216"/>
      <c r="H897" s="216"/>
      <c r="I897" s="205"/>
      <c r="J897" s="453"/>
      <c r="K897" s="454"/>
      <c r="L897" s="454"/>
      <c r="M897" s="454"/>
      <c r="N897" s="455"/>
    </row>
    <row r="898" spans="1:14">
      <c r="B898" s="468"/>
      <c r="C898" s="153"/>
      <c r="D898" s="228"/>
      <c r="E898" s="216"/>
      <c r="F898" s="216"/>
      <c r="G898" s="216"/>
      <c r="H898" s="216"/>
      <c r="I898" s="205"/>
      <c r="J898" s="453"/>
      <c r="K898" s="454"/>
      <c r="L898" s="454"/>
      <c r="M898" s="454"/>
      <c r="N898" s="455"/>
    </row>
    <row r="899" spans="1:14">
      <c r="B899" s="468"/>
      <c r="C899" s="153"/>
      <c r="D899" s="228"/>
      <c r="E899" s="216"/>
      <c r="F899" s="216"/>
      <c r="G899" s="216"/>
      <c r="H899" s="216"/>
      <c r="I899" s="205"/>
      <c r="J899" s="453"/>
      <c r="K899" s="454"/>
      <c r="L899" s="454"/>
      <c r="M899" s="454"/>
      <c r="N899" s="455"/>
    </row>
    <row r="900" spans="1:14">
      <c r="B900" s="468"/>
      <c r="C900" s="153"/>
      <c r="D900" s="228"/>
      <c r="E900" s="216"/>
      <c r="F900" s="216"/>
      <c r="G900" s="216"/>
      <c r="H900" s="216"/>
      <c r="I900" s="205"/>
      <c r="J900" s="453"/>
      <c r="K900" s="454"/>
      <c r="L900" s="454"/>
      <c r="M900" s="454"/>
      <c r="N900" s="455"/>
    </row>
    <row r="901" spans="1:14">
      <c r="B901" s="468"/>
      <c r="C901" s="153"/>
      <c r="D901" s="228"/>
      <c r="E901" s="216"/>
      <c r="F901" s="216"/>
      <c r="G901" s="216"/>
      <c r="H901" s="216"/>
      <c r="I901" s="205"/>
      <c r="J901" s="453"/>
      <c r="K901" s="454"/>
      <c r="L901" s="454"/>
      <c r="M901" s="454"/>
      <c r="N901" s="455"/>
    </row>
    <row r="902" spans="1:14">
      <c r="B902" s="468"/>
      <c r="C902" s="153"/>
      <c r="D902" s="228"/>
      <c r="E902" s="216"/>
      <c r="F902" s="216"/>
      <c r="G902" s="216"/>
      <c r="H902" s="216"/>
      <c r="I902" s="205"/>
      <c r="J902" s="453"/>
      <c r="K902" s="454"/>
      <c r="L902" s="454"/>
      <c r="M902" s="454"/>
      <c r="N902" s="455"/>
    </row>
    <row r="903" spans="1:14">
      <c r="B903" s="468"/>
      <c r="C903" s="153"/>
      <c r="D903" s="228"/>
      <c r="E903" s="216"/>
      <c r="F903" s="216"/>
      <c r="G903" s="216"/>
      <c r="H903" s="216"/>
      <c r="I903" s="205"/>
      <c r="J903" s="453"/>
      <c r="K903" s="454"/>
      <c r="L903" s="454"/>
      <c r="M903" s="454"/>
      <c r="N903" s="455"/>
    </row>
    <row r="904" spans="1:14">
      <c r="B904" s="468"/>
      <c r="C904" s="153"/>
      <c r="D904" s="228"/>
      <c r="E904" s="216"/>
      <c r="F904" s="216"/>
      <c r="G904" s="216"/>
      <c r="H904" s="216"/>
      <c r="I904" s="205"/>
      <c r="J904" s="453"/>
      <c r="K904" s="454"/>
      <c r="L904" s="454"/>
      <c r="M904" s="454"/>
      <c r="N904" s="455"/>
    </row>
    <row r="905" spans="1:14">
      <c r="B905" s="468"/>
      <c r="C905" s="153"/>
      <c r="D905" s="228"/>
      <c r="E905" s="216"/>
      <c r="F905" s="216"/>
      <c r="G905" s="216"/>
      <c r="H905" s="216"/>
      <c r="I905" s="205"/>
      <c r="J905" s="453"/>
      <c r="K905" s="454"/>
      <c r="L905" s="454"/>
      <c r="M905" s="454"/>
      <c r="N905" s="455"/>
    </row>
    <row r="906" spans="1:14">
      <c r="B906" s="468"/>
      <c r="C906" s="153"/>
      <c r="D906" s="228"/>
      <c r="E906" s="216"/>
      <c r="F906" s="216"/>
      <c r="G906" s="216"/>
      <c r="H906" s="216"/>
      <c r="I906" s="205"/>
      <c r="J906" s="453"/>
      <c r="K906" s="454"/>
      <c r="L906" s="454"/>
      <c r="M906" s="454"/>
      <c r="N906" s="455"/>
    </row>
    <row r="907" spans="1:14">
      <c r="B907" s="469"/>
      <c r="C907" s="153"/>
      <c r="D907" s="217"/>
      <c r="E907" s="184"/>
      <c r="F907" s="185"/>
      <c r="G907" s="185"/>
      <c r="H907" s="185"/>
      <c r="I907" s="205"/>
      <c r="J907" s="456"/>
      <c r="K907" s="457"/>
      <c r="L907" s="457"/>
      <c r="M907" s="457"/>
      <c r="N907" s="458"/>
    </row>
    <row r="908" spans="1:14">
      <c r="B908" s="153"/>
      <c r="C908" s="153"/>
      <c r="D908" s="164"/>
      <c r="E908" s="165"/>
      <c r="F908" s="165"/>
      <c r="G908" s="165"/>
      <c r="H908" s="165"/>
    </row>
    <row r="909" spans="1:14">
      <c r="B909" s="153"/>
      <c r="C909" s="153"/>
      <c r="D909" s="164"/>
      <c r="E909" s="165"/>
      <c r="F909" s="165"/>
      <c r="G909" s="165"/>
      <c r="H909" s="165"/>
    </row>
    <row r="910" spans="1:14" ht="12.75" customHeight="1">
      <c r="A910" s="448" t="s">
        <v>98</v>
      </c>
      <c r="B910" s="459" t="s">
        <v>99</v>
      </c>
      <c r="C910" s="232"/>
      <c r="D910" s="459" t="s">
        <v>32</v>
      </c>
      <c r="E910" s="448" t="s">
        <v>303</v>
      </c>
      <c r="F910" s="448" t="s">
        <v>304</v>
      </c>
      <c r="G910" s="463" t="s">
        <v>305</v>
      </c>
      <c r="H910" s="448" t="s">
        <v>306</v>
      </c>
      <c r="I910" s="206"/>
      <c r="J910" s="448" t="s">
        <v>33</v>
      </c>
      <c r="K910" s="448"/>
      <c r="L910" s="448"/>
      <c r="M910" s="448"/>
      <c r="N910" s="448"/>
    </row>
    <row r="911" spans="1:14">
      <c r="A911" s="449"/>
      <c r="B911" s="460"/>
      <c r="C911" s="232"/>
      <c r="D911" s="460"/>
      <c r="E911" s="449"/>
      <c r="F911" s="449"/>
      <c r="G911" s="464"/>
      <c r="H911" s="449"/>
      <c r="I911" s="207"/>
      <c r="J911" s="449"/>
      <c r="K911" s="449"/>
      <c r="L911" s="449"/>
      <c r="M911" s="449"/>
      <c r="N911" s="449"/>
    </row>
    <row r="912" spans="1:14">
      <c r="A912" s="186" t="s">
        <v>170</v>
      </c>
      <c r="B912" s="470"/>
      <c r="C912" s="246"/>
      <c r="D912" s="256"/>
      <c r="E912" s="257"/>
      <c r="F912" s="257"/>
      <c r="G912" s="257"/>
      <c r="H912" s="257"/>
      <c r="I912" s="204"/>
      <c r="J912" s="450"/>
      <c r="K912" s="451"/>
      <c r="L912" s="451"/>
      <c r="M912" s="451"/>
      <c r="N912" s="452"/>
    </row>
    <row r="913" spans="2:14">
      <c r="B913" s="471"/>
      <c r="C913" s="247"/>
      <c r="D913" s="244"/>
      <c r="E913" s="245"/>
      <c r="F913" s="245"/>
      <c r="G913" s="245"/>
      <c r="H913" s="245"/>
      <c r="I913" s="205"/>
      <c r="J913" s="453"/>
      <c r="K913" s="454"/>
      <c r="L913" s="454"/>
      <c r="M913" s="454"/>
      <c r="N913" s="455"/>
    </row>
    <row r="914" spans="2:14">
      <c r="B914" s="471"/>
      <c r="C914" s="247"/>
      <c r="D914" s="244"/>
      <c r="E914" s="245"/>
      <c r="F914" s="245"/>
      <c r="G914" s="245"/>
      <c r="H914" s="245"/>
      <c r="I914" s="205"/>
      <c r="J914" s="453"/>
      <c r="K914" s="454"/>
      <c r="L914" s="454"/>
      <c r="M914" s="454"/>
      <c r="N914" s="455"/>
    </row>
    <row r="915" spans="2:14">
      <c r="B915" s="471"/>
      <c r="C915" s="247"/>
      <c r="D915" s="244"/>
      <c r="E915" s="245"/>
      <c r="F915" s="245"/>
      <c r="G915" s="245"/>
      <c r="H915" s="245"/>
      <c r="I915" s="205"/>
      <c r="J915" s="453"/>
      <c r="K915" s="454"/>
      <c r="L915" s="454"/>
      <c r="M915" s="454"/>
      <c r="N915" s="455"/>
    </row>
    <row r="916" spans="2:14">
      <c r="B916" s="471"/>
      <c r="C916" s="247"/>
      <c r="D916" s="244"/>
      <c r="E916" s="245"/>
      <c r="F916" s="245"/>
      <c r="G916" s="245"/>
      <c r="H916" s="245"/>
      <c r="I916" s="205"/>
      <c r="J916" s="453"/>
      <c r="K916" s="454"/>
      <c r="L916" s="454"/>
      <c r="M916" s="454"/>
      <c r="N916" s="455"/>
    </row>
    <row r="917" spans="2:14">
      <c r="B917" s="471"/>
      <c r="C917" s="247"/>
      <c r="D917" s="244"/>
      <c r="E917" s="245"/>
      <c r="F917" s="245"/>
      <c r="G917" s="245"/>
      <c r="H917" s="245"/>
      <c r="I917" s="205"/>
      <c r="J917" s="453"/>
      <c r="K917" s="454"/>
      <c r="L917" s="454"/>
      <c r="M917" s="454"/>
      <c r="N917" s="455"/>
    </row>
    <row r="918" spans="2:14">
      <c r="B918" s="471"/>
      <c r="C918" s="247"/>
      <c r="D918" s="244"/>
      <c r="E918" s="245"/>
      <c r="F918" s="245"/>
      <c r="G918" s="245"/>
      <c r="H918" s="245"/>
      <c r="I918" s="205"/>
      <c r="J918" s="453"/>
      <c r="K918" s="454"/>
      <c r="L918" s="454"/>
      <c r="M918" s="454"/>
      <c r="N918" s="455"/>
    </row>
    <row r="919" spans="2:14">
      <c r="B919" s="471"/>
      <c r="C919" s="247"/>
      <c r="D919" s="244"/>
      <c r="E919" s="245"/>
      <c r="F919" s="245"/>
      <c r="G919" s="245"/>
      <c r="H919" s="245"/>
      <c r="I919" s="205"/>
      <c r="J919" s="453"/>
      <c r="K919" s="454"/>
      <c r="L919" s="454"/>
      <c r="M919" s="454"/>
      <c r="N919" s="455"/>
    </row>
    <row r="920" spans="2:14">
      <c r="B920" s="471"/>
      <c r="C920" s="247"/>
      <c r="D920" s="244"/>
      <c r="E920" s="245"/>
      <c r="F920" s="245"/>
      <c r="G920" s="245"/>
      <c r="H920" s="245"/>
      <c r="I920" s="205"/>
      <c r="J920" s="453"/>
      <c r="K920" s="454"/>
      <c r="L920" s="454"/>
      <c r="M920" s="454"/>
      <c r="N920" s="455"/>
    </row>
    <row r="921" spans="2:14">
      <c r="B921" s="471"/>
      <c r="C921" s="247"/>
      <c r="D921" s="244"/>
      <c r="E921" s="245"/>
      <c r="F921" s="245"/>
      <c r="G921" s="245"/>
      <c r="H921" s="245"/>
      <c r="I921" s="205"/>
      <c r="J921" s="453"/>
      <c r="K921" s="454"/>
      <c r="L921" s="454"/>
      <c r="M921" s="454"/>
      <c r="N921" s="455"/>
    </row>
    <row r="922" spans="2:14">
      <c r="B922" s="471"/>
      <c r="C922" s="247"/>
      <c r="D922" s="244"/>
      <c r="E922" s="245"/>
      <c r="F922" s="245"/>
      <c r="G922" s="245"/>
      <c r="H922" s="245"/>
      <c r="I922" s="205"/>
      <c r="J922" s="453"/>
      <c r="K922" s="454"/>
      <c r="L922" s="454"/>
      <c r="M922" s="454"/>
      <c r="N922" s="455"/>
    </row>
    <row r="923" spans="2:14">
      <c r="B923" s="471"/>
      <c r="C923" s="247"/>
      <c r="D923" s="244"/>
      <c r="E923" s="245"/>
      <c r="F923" s="245"/>
      <c r="G923" s="245"/>
      <c r="H923" s="245"/>
      <c r="I923" s="205"/>
      <c r="J923" s="453"/>
      <c r="K923" s="454"/>
      <c r="L923" s="454"/>
      <c r="M923" s="454"/>
      <c r="N923" s="455"/>
    </row>
    <row r="924" spans="2:14">
      <c r="B924" s="471"/>
      <c r="C924" s="247"/>
      <c r="D924" s="244"/>
      <c r="E924" s="245"/>
      <c r="F924" s="245"/>
      <c r="G924" s="245"/>
      <c r="H924" s="245"/>
      <c r="I924" s="205"/>
      <c r="J924" s="453"/>
      <c r="K924" s="454"/>
      <c r="L924" s="454"/>
      <c r="M924" s="454"/>
      <c r="N924" s="455"/>
    </row>
    <row r="925" spans="2:14">
      <c r="B925" s="471"/>
      <c r="C925" s="247"/>
      <c r="D925" s="244"/>
      <c r="E925" s="245"/>
      <c r="F925" s="245"/>
      <c r="G925" s="245"/>
      <c r="H925" s="245"/>
      <c r="I925" s="205"/>
      <c r="J925" s="453"/>
      <c r="K925" s="454"/>
      <c r="L925" s="454"/>
      <c r="M925" s="454"/>
      <c r="N925" s="455"/>
    </row>
    <row r="926" spans="2:14">
      <c r="B926" s="471"/>
      <c r="C926" s="247"/>
      <c r="D926" s="244"/>
      <c r="E926" s="245"/>
      <c r="F926" s="245"/>
      <c r="G926" s="245"/>
      <c r="H926" s="245"/>
      <c r="I926" s="205"/>
      <c r="J926" s="453"/>
      <c r="K926" s="454"/>
      <c r="L926" s="454"/>
      <c r="M926" s="454"/>
      <c r="N926" s="455"/>
    </row>
    <row r="927" spans="2:14">
      <c r="B927" s="471"/>
      <c r="C927" s="247"/>
      <c r="D927" s="244"/>
      <c r="E927" s="245"/>
      <c r="F927" s="245"/>
      <c r="G927" s="245"/>
      <c r="H927" s="245"/>
      <c r="I927" s="205"/>
      <c r="J927" s="453"/>
      <c r="K927" s="454"/>
      <c r="L927" s="454"/>
      <c r="M927" s="454"/>
      <c r="N927" s="455"/>
    </row>
    <row r="928" spans="2:14">
      <c r="B928" s="471"/>
      <c r="C928" s="247"/>
      <c r="D928" s="244"/>
      <c r="E928" s="245"/>
      <c r="F928" s="245"/>
      <c r="G928" s="245"/>
      <c r="H928" s="245"/>
      <c r="I928" s="205"/>
      <c r="J928" s="453"/>
      <c r="K928" s="454"/>
      <c r="L928" s="454"/>
      <c r="M928" s="454"/>
      <c r="N928" s="455"/>
    </row>
    <row r="929" spans="1:14">
      <c r="B929" s="471"/>
      <c r="C929" s="247"/>
      <c r="D929" s="244"/>
      <c r="E929" s="245"/>
      <c r="F929" s="245"/>
      <c r="G929" s="245"/>
      <c r="H929" s="245"/>
      <c r="I929" s="205"/>
      <c r="J929" s="453"/>
      <c r="K929" s="454"/>
      <c r="L929" s="454"/>
      <c r="M929" s="454"/>
      <c r="N929" s="455"/>
    </row>
    <row r="930" spans="1:14">
      <c r="B930" s="471"/>
      <c r="C930" s="247"/>
      <c r="D930" s="244"/>
      <c r="E930" s="245"/>
      <c r="F930" s="245"/>
      <c r="G930" s="245"/>
      <c r="H930" s="245"/>
      <c r="I930" s="205"/>
      <c r="J930" s="453"/>
      <c r="K930" s="454"/>
      <c r="L930" s="454"/>
      <c r="M930" s="454"/>
      <c r="N930" s="455"/>
    </row>
    <row r="931" spans="1:14">
      <c r="B931" s="471"/>
      <c r="C931" s="247"/>
      <c r="D931" s="244"/>
      <c r="E931" s="245"/>
      <c r="F931" s="245"/>
      <c r="G931" s="245"/>
      <c r="H931" s="245"/>
      <c r="I931" s="205"/>
      <c r="J931" s="453"/>
      <c r="K931" s="454"/>
      <c r="L931" s="454"/>
      <c r="M931" s="454"/>
      <c r="N931" s="455"/>
    </row>
    <row r="932" spans="1:14">
      <c r="B932" s="472"/>
      <c r="C932" s="247"/>
      <c r="D932" s="248"/>
      <c r="E932" s="249"/>
      <c r="F932" s="250"/>
      <c r="G932" s="250"/>
      <c r="H932" s="250"/>
      <c r="I932" s="205"/>
      <c r="J932" s="456"/>
      <c r="K932" s="457"/>
      <c r="L932" s="457"/>
      <c r="M932" s="457"/>
      <c r="N932" s="458"/>
    </row>
    <row r="933" spans="1:14">
      <c r="B933" s="153"/>
      <c r="C933" s="153"/>
      <c r="D933" s="164"/>
      <c r="E933" s="165"/>
      <c r="F933" s="165"/>
      <c r="G933" s="165"/>
      <c r="H933" s="165"/>
    </row>
    <row r="934" spans="1:14">
      <c r="B934" s="153"/>
      <c r="C934" s="153"/>
      <c r="D934" s="164"/>
      <c r="E934" s="165"/>
      <c r="F934" s="165"/>
      <c r="G934" s="165"/>
      <c r="H934" s="165"/>
    </row>
    <row r="935" spans="1:14" ht="12.75" customHeight="1">
      <c r="A935" s="448" t="s">
        <v>98</v>
      </c>
      <c r="B935" s="459" t="s">
        <v>99</v>
      </c>
      <c r="C935" s="232"/>
      <c r="D935" s="459" t="s">
        <v>32</v>
      </c>
      <c r="E935" s="448" t="s">
        <v>303</v>
      </c>
      <c r="F935" s="448" t="s">
        <v>304</v>
      </c>
      <c r="G935" s="463" t="s">
        <v>305</v>
      </c>
      <c r="H935" s="448" t="s">
        <v>306</v>
      </c>
      <c r="I935" s="206"/>
      <c r="J935" s="448" t="s">
        <v>33</v>
      </c>
      <c r="K935" s="448"/>
      <c r="L935" s="448"/>
      <c r="M935" s="448"/>
      <c r="N935" s="448"/>
    </row>
    <row r="936" spans="1:14">
      <c r="A936" s="449"/>
      <c r="B936" s="460"/>
      <c r="C936" s="232"/>
      <c r="D936" s="460"/>
      <c r="E936" s="449"/>
      <c r="F936" s="449"/>
      <c r="G936" s="464"/>
      <c r="H936" s="449"/>
      <c r="I936" s="207"/>
      <c r="J936" s="449"/>
      <c r="K936" s="449"/>
      <c r="L936" s="449"/>
      <c r="M936" s="449"/>
      <c r="N936" s="449"/>
    </row>
    <row r="937" spans="1:14" ht="12.75" customHeight="1">
      <c r="A937" s="203" t="s">
        <v>171</v>
      </c>
      <c r="B937" s="467"/>
      <c r="C937" s="183"/>
      <c r="D937" s="228"/>
      <c r="E937" s="216"/>
      <c r="F937" s="216"/>
      <c r="G937" s="216"/>
      <c r="H937" s="216"/>
      <c r="I937" s="204"/>
      <c r="J937" s="450"/>
      <c r="K937" s="451"/>
      <c r="L937" s="451"/>
      <c r="M937" s="451"/>
      <c r="N937" s="452"/>
    </row>
    <row r="938" spans="1:14">
      <c r="B938" s="468"/>
      <c r="C938" s="153"/>
      <c r="D938" s="228"/>
      <c r="E938" s="216"/>
      <c r="F938" s="216"/>
      <c r="G938" s="216"/>
      <c r="H938" s="216"/>
      <c r="I938" s="205"/>
      <c r="J938" s="453"/>
      <c r="K938" s="454"/>
      <c r="L938" s="454"/>
      <c r="M938" s="454"/>
      <c r="N938" s="455"/>
    </row>
    <row r="939" spans="1:14">
      <c r="B939" s="468"/>
      <c r="C939" s="153"/>
      <c r="D939" s="228"/>
      <c r="E939" s="216"/>
      <c r="F939" s="216"/>
      <c r="G939" s="216"/>
      <c r="H939" s="216"/>
      <c r="I939" s="205"/>
      <c r="J939" s="453"/>
      <c r="K939" s="454"/>
      <c r="L939" s="454"/>
      <c r="M939" s="454"/>
      <c r="N939" s="455"/>
    </row>
    <row r="940" spans="1:14">
      <c r="B940" s="468"/>
      <c r="C940" s="153"/>
      <c r="D940" s="228"/>
      <c r="E940" s="216"/>
      <c r="F940" s="216"/>
      <c r="G940" s="216"/>
      <c r="H940" s="216"/>
      <c r="I940" s="205"/>
      <c r="J940" s="453"/>
      <c r="K940" s="454"/>
      <c r="L940" s="454"/>
      <c r="M940" s="454"/>
      <c r="N940" s="455"/>
    </row>
    <row r="941" spans="1:14">
      <c r="B941" s="468"/>
      <c r="C941" s="153"/>
      <c r="D941" s="228"/>
      <c r="E941" s="216"/>
      <c r="F941" s="216"/>
      <c r="G941" s="216"/>
      <c r="H941" s="216"/>
      <c r="I941" s="205"/>
      <c r="J941" s="453"/>
      <c r="K941" s="454"/>
      <c r="L941" s="454"/>
      <c r="M941" s="454"/>
      <c r="N941" s="455"/>
    </row>
    <row r="942" spans="1:14">
      <c r="B942" s="468"/>
      <c r="C942" s="153"/>
      <c r="D942" s="228"/>
      <c r="E942" s="216"/>
      <c r="F942" s="216"/>
      <c r="G942" s="216"/>
      <c r="H942" s="216"/>
      <c r="I942" s="205"/>
      <c r="J942" s="453"/>
      <c r="K942" s="454"/>
      <c r="L942" s="454"/>
      <c r="M942" s="454"/>
      <c r="N942" s="455"/>
    </row>
    <row r="943" spans="1:14">
      <c r="B943" s="468"/>
      <c r="C943" s="153"/>
      <c r="D943" s="228"/>
      <c r="E943" s="216"/>
      <c r="F943" s="216"/>
      <c r="G943" s="216"/>
      <c r="H943" s="216"/>
      <c r="I943" s="205"/>
      <c r="J943" s="453"/>
      <c r="K943" s="454"/>
      <c r="L943" s="454"/>
      <c r="M943" s="454"/>
      <c r="N943" s="455"/>
    </row>
    <row r="944" spans="1:14">
      <c r="B944" s="468"/>
      <c r="C944" s="153"/>
      <c r="D944" s="228"/>
      <c r="E944" s="216"/>
      <c r="F944" s="216"/>
      <c r="G944" s="216"/>
      <c r="H944" s="216"/>
      <c r="I944" s="205"/>
      <c r="J944" s="453"/>
      <c r="K944" s="454"/>
      <c r="L944" s="454"/>
      <c r="M944" s="454"/>
      <c r="N944" s="455"/>
    </row>
    <row r="945" spans="1:14">
      <c r="B945" s="468"/>
      <c r="C945" s="153"/>
      <c r="D945" s="228"/>
      <c r="E945" s="216"/>
      <c r="F945" s="216"/>
      <c r="G945" s="216"/>
      <c r="H945" s="216"/>
      <c r="I945" s="205"/>
      <c r="J945" s="453"/>
      <c r="K945" s="454"/>
      <c r="L945" s="454"/>
      <c r="M945" s="454"/>
      <c r="N945" s="455"/>
    </row>
    <row r="946" spans="1:14">
      <c r="B946" s="468"/>
      <c r="C946" s="153"/>
      <c r="D946" s="228"/>
      <c r="E946" s="216"/>
      <c r="F946" s="216"/>
      <c r="G946" s="216"/>
      <c r="H946" s="216"/>
      <c r="I946" s="205"/>
      <c r="J946" s="453"/>
      <c r="K946" s="454"/>
      <c r="L946" s="454"/>
      <c r="M946" s="454"/>
      <c r="N946" s="455"/>
    </row>
    <row r="947" spans="1:14">
      <c r="B947" s="468"/>
      <c r="C947" s="153"/>
      <c r="D947" s="228"/>
      <c r="E947" s="216"/>
      <c r="F947" s="216"/>
      <c r="G947" s="216"/>
      <c r="H947" s="216"/>
      <c r="I947" s="205"/>
      <c r="J947" s="453"/>
      <c r="K947" s="454"/>
      <c r="L947" s="454"/>
      <c r="M947" s="454"/>
      <c r="N947" s="455"/>
    </row>
    <row r="948" spans="1:14">
      <c r="B948" s="468"/>
      <c r="C948" s="153"/>
      <c r="D948" s="228"/>
      <c r="E948" s="216"/>
      <c r="F948" s="216"/>
      <c r="G948" s="216"/>
      <c r="H948" s="216"/>
      <c r="I948" s="205"/>
      <c r="J948" s="453"/>
      <c r="K948" s="454"/>
      <c r="L948" s="454"/>
      <c r="M948" s="454"/>
      <c r="N948" s="455"/>
    </row>
    <row r="949" spans="1:14">
      <c r="B949" s="468"/>
      <c r="C949" s="153"/>
      <c r="D949" s="228"/>
      <c r="E949" s="216"/>
      <c r="F949" s="216"/>
      <c r="G949" s="216"/>
      <c r="H949" s="216"/>
      <c r="I949" s="205"/>
      <c r="J949" s="453"/>
      <c r="K949" s="454"/>
      <c r="L949" s="454"/>
      <c r="M949" s="454"/>
      <c r="N949" s="455"/>
    </row>
    <row r="950" spans="1:14">
      <c r="B950" s="468"/>
      <c r="C950" s="153"/>
      <c r="D950" s="228"/>
      <c r="E950" s="216"/>
      <c r="F950" s="216"/>
      <c r="G950" s="216"/>
      <c r="H950" s="216"/>
      <c r="I950" s="205"/>
      <c r="J950" s="453"/>
      <c r="K950" s="454"/>
      <c r="L950" s="454"/>
      <c r="M950" s="454"/>
      <c r="N950" s="455"/>
    </row>
    <row r="951" spans="1:14">
      <c r="B951" s="468"/>
      <c r="C951" s="153"/>
      <c r="D951" s="228"/>
      <c r="E951" s="216"/>
      <c r="F951" s="216"/>
      <c r="G951" s="216"/>
      <c r="H951" s="216"/>
      <c r="I951" s="205"/>
      <c r="J951" s="453"/>
      <c r="K951" s="454"/>
      <c r="L951" s="454"/>
      <c r="M951" s="454"/>
      <c r="N951" s="455"/>
    </row>
    <row r="952" spans="1:14">
      <c r="B952" s="468"/>
      <c r="C952" s="153"/>
      <c r="D952" s="228"/>
      <c r="E952" s="216"/>
      <c r="F952" s="216"/>
      <c r="G952" s="216"/>
      <c r="H952" s="216"/>
      <c r="I952" s="205"/>
      <c r="J952" s="453"/>
      <c r="K952" s="454"/>
      <c r="L952" s="454"/>
      <c r="M952" s="454"/>
      <c r="N952" s="455"/>
    </row>
    <row r="953" spans="1:14">
      <c r="B953" s="468"/>
      <c r="C953" s="153"/>
      <c r="D953" s="228"/>
      <c r="E953" s="216"/>
      <c r="F953" s="216"/>
      <c r="G953" s="216"/>
      <c r="H953" s="216"/>
      <c r="I953" s="205"/>
      <c r="J953" s="453"/>
      <c r="K953" s="454"/>
      <c r="L953" s="454"/>
      <c r="M953" s="454"/>
      <c r="N953" s="455"/>
    </row>
    <row r="954" spans="1:14">
      <c r="B954" s="468"/>
      <c r="C954" s="153"/>
      <c r="D954" s="228"/>
      <c r="E954" s="216"/>
      <c r="F954" s="216"/>
      <c r="G954" s="216"/>
      <c r="H954" s="216"/>
      <c r="I954" s="205"/>
      <c r="J954" s="453"/>
      <c r="K954" s="454"/>
      <c r="L954" s="454"/>
      <c r="M954" s="454"/>
      <c r="N954" s="455"/>
    </row>
    <row r="955" spans="1:14">
      <c r="B955" s="468"/>
      <c r="C955" s="153"/>
      <c r="D955" s="228"/>
      <c r="E955" s="216"/>
      <c r="F955" s="216"/>
      <c r="G955" s="216"/>
      <c r="H955" s="216"/>
      <c r="I955" s="205"/>
      <c r="J955" s="453"/>
      <c r="K955" s="454"/>
      <c r="L955" s="454"/>
      <c r="M955" s="454"/>
      <c r="N955" s="455"/>
    </row>
    <row r="956" spans="1:14">
      <c r="B956" s="468"/>
      <c r="C956" s="153"/>
      <c r="D956" s="228"/>
      <c r="E956" s="216"/>
      <c r="F956" s="216"/>
      <c r="G956" s="216"/>
      <c r="H956" s="216"/>
      <c r="I956" s="205"/>
      <c r="J956" s="453"/>
      <c r="K956" s="454"/>
      <c r="L956" s="454"/>
      <c r="M956" s="454"/>
      <c r="N956" s="455"/>
    </row>
    <row r="957" spans="1:14">
      <c r="B957" s="469"/>
      <c r="C957" s="153"/>
      <c r="D957" s="217"/>
      <c r="E957" s="184"/>
      <c r="F957" s="185"/>
      <c r="G957" s="185"/>
      <c r="H957" s="185"/>
      <c r="I957" s="205"/>
      <c r="J957" s="456"/>
      <c r="K957" s="457"/>
      <c r="L957" s="457"/>
      <c r="M957" s="457"/>
      <c r="N957" s="458"/>
    </row>
    <row r="958" spans="1:14">
      <c r="B958" s="153"/>
      <c r="C958" s="153"/>
      <c r="D958" s="164"/>
      <c r="E958" s="165"/>
      <c r="F958" s="165"/>
      <c r="G958" s="165"/>
      <c r="H958" s="165"/>
    </row>
    <row r="959" spans="1:14">
      <c r="B959" s="153"/>
      <c r="C959" s="153"/>
      <c r="D959" s="164"/>
      <c r="E959" s="165"/>
      <c r="F959" s="165"/>
      <c r="G959" s="165"/>
      <c r="H959" s="165"/>
    </row>
    <row r="960" spans="1:14" ht="12.75" customHeight="1">
      <c r="A960" s="448" t="s">
        <v>98</v>
      </c>
      <c r="B960" s="459" t="s">
        <v>99</v>
      </c>
      <c r="C960" s="232"/>
      <c r="D960" s="459" t="s">
        <v>32</v>
      </c>
      <c r="E960" s="448" t="s">
        <v>303</v>
      </c>
      <c r="F960" s="448" t="s">
        <v>304</v>
      </c>
      <c r="G960" s="463" t="s">
        <v>305</v>
      </c>
      <c r="H960" s="448" t="s">
        <v>306</v>
      </c>
      <c r="I960" s="206"/>
      <c r="J960" s="448" t="s">
        <v>33</v>
      </c>
      <c r="K960" s="448"/>
      <c r="L960" s="448"/>
      <c r="M960" s="448"/>
      <c r="N960" s="448"/>
    </row>
    <row r="961" spans="1:14">
      <c r="A961" s="449"/>
      <c r="B961" s="460"/>
      <c r="C961" s="232"/>
      <c r="D961" s="460"/>
      <c r="E961" s="449"/>
      <c r="F961" s="449"/>
      <c r="G961" s="464"/>
      <c r="H961" s="449"/>
      <c r="I961" s="207"/>
      <c r="J961" s="449"/>
      <c r="K961" s="449"/>
      <c r="L961" s="449"/>
      <c r="M961" s="449"/>
      <c r="N961" s="449"/>
    </row>
    <row r="962" spans="1:14" ht="12.75" customHeight="1">
      <c r="A962" s="203" t="s">
        <v>172</v>
      </c>
      <c r="B962" s="467"/>
      <c r="C962" s="183"/>
      <c r="D962" s="244"/>
      <c r="E962" s="245"/>
      <c r="F962" s="245"/>
      <c r="G962" s="245"/>
      <c r="H962" s="258"/>
      <c r="I962" s="204"/>
      <c r="J962" s="450"/>
      <c r="K962" s="451"/>
      <c r="L962" s="451"/>
      <c r="M962" s="451"/>
      <c r="N962" s="452"/>
    </row>
    <row r="963" spans="1:14">
      <c r="B963" s="468"/>
      <c r="C963" s="153"/>
      <c r="D963" s="244"/>
      <c r="E963" s="245"/>
      <c r="F963" s="245"/>
      <c r="G963" s="245"/>
      <c r="H963" s="258"/>
      <c r="I963" s="205"/>
      <c r="J963" s="453"/>
      <c r="K963" s="454"/>
      <c r="L963" s="454"/>
      <c r="M963" s="454"/>
      <c r="N963" s="455"/>
    </row>
    <row r="964" spans="1:14">
      <c r="B964" s="468"/>
      <c r="C964" s="153"/>
      <c r="D964" s="244"/>
      <c r="E964" s="245"/>
      <c r="F964" s="245"/>
      <c r="G964" s="245"/>
      <c r="H964" s="245"/>
      <c r="I964" s="205"/>
      <c r="J964" s="453"/>
      <c r="K964" s="454"/>
      <c r="L964" s="454"/>
      <c r="M964" s="454"/>
      <c r="N964" s="455"/>
    </row>
    <row r="965" spans="1:14">
      <c r="B965" s="468"/>
      <c r="C965" s="153"/>
      <c r="D965" s="228"/>
      <c r="E965" s="216"/>
      <c r="F965" s="216"/>
      <c r="G965" s="216"/>
      <c r="H965" s="216"/>
      <c r="I965" s="205"/>
      <c r="J965" s="453"/>
      <c r="K965" s="454"/>
      <c r="L965" s="454"/>
      <c r="M965" s="454"/>
      <c r="N965" s="455"/>
    </row>
    <row r="966" spans="1:14">
      <c r="B966" s="468"/>
      <c r="C966" s="153"/>
      <c r="D966" s="228"/>
      <c r="E966" s="216"/>
      <c r="F966" s="216"/>
      <c r="G966" s="216"/>
      <c r="H966" s="216"/>
      <c r="I966" s="205"/>
      <c r="J966" s="453"/>
      <c r="K966" s="454"/>
      <c r="L966" s="454"/>
      <c r="M966" s="454"/>
      <c r="N966" s="455"/>
    </row>
    <row r="967" spans="1:14">
      <c r="B967" s="468"/>
      <c r="C967" s="153"/>
      <c r="D967" s="228"/>
      <c r="E967" s="216"/>
      <c r="F967" s="216"/>
      <c r="G967" s="216"/>
      <c r="H967" s="216"/>
      <c r="I967" s="205"/>
      <c r="J967" s="453"/>
      <c r="K967" s="454"/>
      <c r="L967" s="454"/>
      <c r="M967" s="454"/>
      <c r="N967" s="455"/>
    </row>
    <row r="968" spans="1:14">
      <c r="B968" s="468"/>
      <c r="C968" s="153"/>
      <c r="D968" s="228"/>
      <c r="E968" s="216"/>
      <c r="F968" s="216"/>
      <c r="G968" s="216"/>
      <c r="H968" s="216"/>
      <c r="I968" s="205"/>
      <c r="J968" s="453"/>
      <c r="K968" s="454"/>
      <c r="L968" s="454"/>
      <c r="M968" s="454"/>
      <c r="N968" s="455"/>
    </row>
    <row r="969" spans="1:14">
      <c r="B969" s="468"/>
      <c r="C969" s="153"/>
      <c r="D969" s="228"/>
      <c r="E969" s="216"/>
      <c r="F969" s="216"/>
      <c r="G969" s="216"/>
      <c r="H969" s="216"/>
      <c r="I969" s="205"/>
      <c r="J969" s="453"/>
      <c r="K969" s="454"/>
      <c r="L969" s="454"/>
      <c r="M969" s="454"/>
      <c r="N969" s="455"/>
    </row>
    <row r="970" spans="1:14">
      <c r="B970" s="468"/>
      <c r="C970" s="153"/>
      <c r="D970" s="228"/>
      <c r="E970" s="216"/>
      <c r="F970" s="216"/>
      <c r="G970" s="216"/>
      <c r="H970" s="216"/>
      <c r="I970" s="205"/>
      <c r="J970" s="453"/>
      <c r="K970" s="454"/>
      <c r="L970" s="454"/>
      <c r="M970" s="454"/>
      <c r="N970" s="455"/>
    </row>
    <row r="971" spans="1:14">
      <c r="B971" s="468"/>
      <c r="C971" s="153"/>
      <c r="D971" s="228"/>
      <c r="E971" s="216"/>
      <c r="F971" s="216"/>
      <c r="G971" s="216"/>
      <c r="H971" s="216"/>
      <c r="I971" s="205"/>
      <c r="J971" s="453"/>
      <c r="K971" s="454"/>
      <c r="L971" s="454"/>
      <c r="M971" s="454"/>
      <c r="N971" s="455"/>
    </row>
    <row r="972" spans="1:14">
      <c r="B972" s="468"/>
      <c r="C972" s="153"/>
      <c r="D972" s="228"/>
      <c r="E972" s="216"/>
      <c r="F972" s="216"/>
      <c r="G972" s="216"/>
      <c r="H972" s="216"/>
      <c r="I972" s="205"/>
      <c r="J972" s="453"/>
      <c r="K972" s="454"/>
      <c r="L972" s="454"/>
      <c r="M972" s="454"/>
      <c r="N972" s="455"/>
    </row>
    <row r="973" spans="1:14">
      <c r="B973" s="468"/>
      <c r="C973" s="153"/>
      <c r="D973" s="228"/>
      <c r="E973" s="216"/>
      <c r="F973" s="216"/>
      <c r="G973" s="216"/>
      <c r="H973" s="216"/>
      <c r="I973" s="205"/>
      <c r="J973" s="453"/>
      <c r="K973" s="454"/>
      <c r="L973" s="454"/>
      <c r="M973" s="454"/>
      <c r="N973" s="455"/>
    </row>
    <row r="974" spans="1:14">
      <c r="B974" s="468"/>
      <c r="C974" s="153"/>
      <c r="D974" s="228"/>
      <c r="E974" s="216"/>
      <c r="F974" s="216"/>
      <c r="G974" s="216"/>
      <c r="H974" s="216"/>
      <c r="I974" s="205"/>
      <c r="J974" s="453"/>
      <c r="K974" s="454"/>
      <c r="L974" s="454"/>
      <c r="M974" s="454"/>
      <c r="N974" s="455"/>
    </row>
    <row r="975" spans="1:14">
      <c r="B975" s="468"/>
      <c r="C975" s="153"/>
      <c r="D975" s="228"/>
      <c r="E975" s="216"/>
      <c r="F975" s="216"/>
      <c r="G975" s="216"/>
      <c r="H975" s="216"/>
      <c r="I975" s="205"/>
      <c r="J975" s="453"/>
      <c r="K975" s="454"/>
      <c r="L975" s="454"/>
      <c r="M975" s="454"/>
      <c r="N975" s="455"/>
    </row>
    <row r="976" spans="1:14">
      <c r="B976" s="468"/>
      <c r="C976" s="153"/>
      <c r="D976" s="228"/>
      <c r="E976" s="216"/>
      <c r="F976" s="216"/>
      <c r="G976" s="216"/>
      <c r="H976" s="216"/>
      <c r="I976" s="205"/>
      <c r="J976" s="453"/>
      <c r="K976" s="454"/>
      <c r="L976" s="454"/>
      <c r="M976" s="454"/>
      <c r="N976" s="455"/>
    </row>
    <row r="977" spans="1:14">
      <c r="B977" s="468"/>
      <c r="C977" s="153"/>
      <c r="D977" s="228"/>
      <c r="E977" s="216"/>
      <c r="F977" s="216"/>
      <c r="G977" s="216"/>
      <c r="H977" s="216"/>
      <c r="I977" s="205"/>
      <c r="J977" s="453"/>
      <c r="K977" s="454"/>
      <c r="L977" s="454"/>
      <c r="M977" s="454"/>
      <c r="N977" s="455"/>
    </row>
    <row r="978" spans="1:14">
      <c r="B978" s="468"/>
      <c r="C978" s="153"/>
      <c r="D978" s="228"/>
      <c r="E978" s="216"/>
      <c r="F978" s="216"/>
      <c r="G978" s="216"/>
      <c r="H978" s="216"/>
      <c r="I978" s="205"/>
      <c r="J978" s="453"/>
      <c r="K978" s="454"/>
      <c r="L978" s="454"/>
      <c r="M978" s="454"/>
      <c r="N978" s="455"/>
    </row>
    <row r="979" spans="1:14">
      <c r="B979" s="468"/>
      <c r="C979" s="153"/>
      <c r="D979" s="228"/>
      <c r="E979" s="216"/>
      <c r="F979" s="216"/>
      <c r="G979" s="216"/>
      <c r="H979" s="216"/>
      <c r="I979" s="205"/>
      <c r="J979" s="453"/>
      <c r="K979" s="454"/>
      <c r="L979" s="454"/>
      <c r="M979" s="454"/>
      <c r="N979" s="455"/>
    </row>
    <row r="980" spans="1:14">
      <c r="B980" s="468"/>
      <c r="C980" s="153"/>
      <c r="D980" s="228"/>
      <c r="E980" s="216"/>
      <c r="F980" s="216"/>
      <c r="G980" s="216"/>
      <c r="H980" s="216"/>
      <c r="I980" s="205"/>
      <c r="J980" s="453"/>
      <c r="K980" s="454"/>
      <c r="L980" s="454"/>
      <c r="M980" s="454"/>
      <c r="N980" s="455"/>
    </row>
    <row r="981" spans="1:14">
      <c r="B981" s="468"/>
      <c r="C981" s="153"/>
      <c r="D981" s="228"/>
      <c r="E981" s="216"/>
      <c r="F981" s="216"/>
      <c r="G981" s="216"/>
      <c r="H981" s="216"/>
      <c r="I981" s="205"/>
      <c r="J981" s="453"/>
      <c r="K981" s="454"/>
      <c r="L981" s="454"/>
      <c r="M981" s="454"/>
      <c r="N981" s="455"/>
    </row>
    <row r="982" spans="1:14">
      <c r="B982" s="469"/>
      <c r="C982" s="153"/>
      <c r="D982" s="217"/>
      <c r="E982" s="184"/>
      <c r="F982" s="185"/>
      <c r="G982" s="185"/>
      <c r="H982" s="185"/>
      <c r="I982" s="205"/>
      <c r="J982" s="456"/>
      <c r="K982" s="457"/>
      <c r="L982" s="457"/>
      <c r="M982" s="457"/>
      <c r="N982" s="458"/>
    </row>
    <row r="983" spans="1:14">
      <c r="B983" s="153"/>
      <c r="C983" s="153"/>
      <c r="D983" s="164"/>
      <c r="E983" s="165"/>
      <c r="F983" s="165"/>
      <c r="G983" s="165"/>
      <c r="H983" s="165"/>
    </row>
    <row r="984" spans="1:14">
      <c r="B984" s="153"/>
      <c r="C984" s="153"/>
      <c r="D984" s="164"/>
      <c r="E984" s="165"/>
      <c r="F984" s="165"/>
      <c r="G984" s="165"/>
      <c r="H984" s="165"/>
    </row>
    <row r="985" spans="1:14" ht="12.75" customHeight="1">
      <c r="A985" s="448" t="s">
        <v>98</v>
      </c>
      <c r="B985" s="459" t="s">
        <v>99</v>
      </c>
      <c r="C985" s="232"/>
      <c r="D985" s="459" t="s">
        <v>32</v>
      </c>
      <c r="E985" s="448" t="s">
        <v>303</v>
      </c>
      <c r="F985" s="448" t="s">
        <v>304</v>
      </c>
      <c r="G985" s="463" t="s">
        <v>305</v>
      </c>
      <c r="H985" s="448" t="s">
        <v>306</v>
      </c>
      <c r="I985" s="206"/>
      <c r="J985" s="448" t="s">
        <v>33</v>
      </c>
      <c r="K985" s="448"/>
      <c r="L985" s="448"/>
      <c r="M985" s="448"/>
      <c r="N985" s="448"/>
    </row>
    <row r="986" spans="1:14">
      <c r="A986" s="449"/>
      <c r="B986" s="460"/>
      <c r="C986" s="232"/>
      <c r="D986" s="460"/>
      <c r="E986" s="449"/>
      <c r="F986" s="449"/>
      <c r="G986" s="464"/>
      <c r="H986" s="449"/>
      <c r="I986" s="207"/>
      <c r="J986" s="449"/>
      <c r="K986" s="449"/>
      <c r="L986" s="449"/>
      <c r="M986" s="449"/>
      <c r="N986" s="449"/>
    </row>
    <row r="987" spans="1:14" ht="12.75" customHeight="1">
      <c r="A987" s="203" t="s">
        <v>173</v>
      </c>
      <c r="B987" s="467"/>
      <c r="C987" s="183"/>
      <c r="D987" s="228"/>
      <c r="E987" s="216"/>
      <c r="F987" s="216"/>
      <c r="G987" s="216"/>
      <c r="H987" s="216"/>
      <c r="I987" s="204"/>
      <c r="J987" s="450"/>
      <c r="K987" s="451"/>
      <c r="L987" s="451"/>
      <c r="M987" s="451"/>
      <c r="N987" s="452"/>
    </row>
    <row r="988" spans="1:14">
      <c r="B988" s="468"/>
      <c r="C988" s="153"/>
      <c r="D988" s="228"/>
      <c r="E988" s="216"/>
      <c r="F988" s="216"/>
      <c r="G988" s="216"/>
      <c r="H988" s="216"/>
      <c r="I988" s="205"/>
      <c r="J988" s="453"/>
      <c r="K988" s="454"/>
      <c r="L988" s="454"/>
      <c r="M988" s="454"/>
      <c r="N988" s="455"/>
    </row>
    <row r="989" spans="1:14">
      <c r="B989" s="468"/>
      <c r="C989" s="153"/>
      <c r="D989" s="228"/>
      <c r="E989" s="216"/>
      <c r="F989" s="216"/>
      <c r="G989" s="216"/>
      <c r="H989" s="216"/>
      <c r="I989" s="205"/>
      <c r="J989" s="453"/>
      <c r="K989" s="454"/>
      <c r="L989" s="454"/>
      <c r="M989" s="454"/>
      <c r="N989" s="455"/>
    </row>
    <row r="990" spans="1:14">
      <c r="B990" s="468"/>
      <c r="C990" s="153"/>
      <c r="D990" s="228"/>
      <c r="E990" s="216"/>
      <c r="F990" s="216"/>
      <c r="G990" s="216"/>
      <c r="H990" s="216"/>
      <c r="I990" s="205"/>
      <c r="J990" s="453"/>
      <c r="K990" s="454"/>
      <c r="L990" s="454"/>
      <c r="M990" s="454"/>
      <c r="N990" s="455"/>
    </row>
    <row r="991" spans="1:14">
      <c r="B991" s="468"/>
      <c r="C991" s="153"/>
      <c r="D991" s="228"/>
      <c r="E991" s="216"/>
      <c r="F991" s="216"/>
      <c r="G991" s="216"/>
      <c r="H991" s="216"/>
      <c r="I991" s="205"/>
      <c r="J991" s="453"/>
      <c r="K991" s="454"/>
      <c r="L991" s="454"/>
      <c r="M991" s="454"/>
      <c r="N991" s="455"/>
    </row>
    <row r="992" spans="1:14">
      <c r="B992" s="468"/>
      <c r="C992" s="153"/>
      <c r="D992" s="228"/>
      <c r="E992" s="216"/>
      <c r="F992" s="216"/>
      <c r="G992" s="216"/>
      <c r="H992" s="216"/>
      <c r="I992" s="205"/>
      <c r="J992" s="453"/>
      <c r="K992" s="454"/>
      <c r="L992" s="454"/>
      <c r="M992" s="454"/>
      <c r="N992" s="455"/>
    </row>
    <row r="993" spans="2:14">
      <c r="B993" s="468"/>
      <c r="C993" s="153"/>
      <c r="D993" s="228"/>
      <c r="E993" s="216"/>
      <c r="F993" s="216"/>
      <c r="G993" s="216"/>
      <c r="H993" s="216"/>
      <c r="I993" s="205"/>
      <c r="J993" s="453"/>
      <c r="K993" s="454"/>
      <c r="L993" s="454"/>
      <c r="M993" s="454"/>
      <c r="N993" s="455"/>
    </row>
    <row r="994" spans="2:14">
      <c r="B994" s="468"/>
      <c r="C994" s="153"/>
      <c r="D994" s="228"/>
      <c r="E994" s="216"/>
      <c r="F994" s="216"/>
      <c r="G994" s="216"/>
      <c r="H994" s="216"/>
      <c r="I994" s="205"/>
      <c r="J994" s="453"/>
      <c r="K994" s="454"/>
      <c r="L994" s="454"/>
      <c r="M994" s="454"/>
      <c r="N994" s="455"/>
    </row>
    <row r="995" spans="2:14">
      <c r="B995" s="468"/>
      <c r="C995" s="153"/>
      <c r="D995" s="228"/>
      <c r="E995" s="216"/>
      <c r="F995" s="216"/>
      <c r="G995" s="216"/>
      <c r="H995" s="216"/>
      <c r="I995" s="205"/>
      <c r="J995" s="453"/>
      <c r="K995" s="454"/>
      <c r="L995" s="454"/>
      <c r="M995" s="454"/>
      <c r="N995" s="455"/>
    </row>
    <row r="996" spans="2:14">
      <c r="B996" s="468"/>
      <c r="C996" s="153"/>
      <c r="D996" s="228"/>
      <c r="E996" s="216"/>
      <c r="F996" s="216"/>
      <c r="G996" s="216"/>
      <c r="H996" s="216"/>
      <c r="I996" s="205"/>
      <c r="J996" s="453"/>
      <c r="K996" s="454"/>
      <c r="L996" s="454"/>
      <c r="M996" s="454"/>
      <c r="N996" s="455"/>
    </row>
    <row r="997" spans="2:14">
      <c r="B997" s="468"/>
      <c r="C997" s="153"/>
      <c r="D997" s="228"/>
      <c r="E997" s="216"/>
      <c r="F997" s="216"/>
      <c r="G997" s="216"/>
      <c r="H997" s="216"/>
      <c r="I997" s="205"/>
      <c r="J997" s="453"/>
      <c r="K997" s="454"/>
      <c r="L997" s="454"/>
      <c r="M997" s="454"/>
      <c r="N997" s="455"/>
    </row>
    <row r="998" spans="2:14">
      <c r="B998" s="468"/>
      <c r="C998" s="153"/>
      <c r="D998" s="228"/>
      <c r="E998" s="216"/>
      <c r="F998" s="216"/>
      <c r="G998" s="216"/>
      <c r="H998" s="216"/>
      <c r="I998" s="205"/>
      <c r="J998" s="453"/>
      <c r="K998" s="454"/>
      <c r="L998" s="454"/>
      <c r="M998" s="454"/>
      <c r="N998" s="455"/>
    </row>
    <row r="999" spans="2:14">
      <c r="B999" s="468"/>
      <c r="C999" s="153"/>
      <c r="D999" s="278"/>
      <c r="E999" s="216"/>
      <c r="F999" s="216"/>
      <c r="G999" s="216"/>
      <c r="H999" s="216"/>
      <c r="I999" s="205"/>
      <c r="J999" s="453"/>
      <c r="K999" s="454"/>
      <c r="L999" s="454"/>
      <c r="M999" s="454"/>
      <c r="N999" s="455"/>
    </row>
    <row r="1000" spans="2:14">
      <c r="B1000" s="468"/>
      <c r="C1000" s="153"/>
      <c r="D1000" s="278"/>
      <c r="E1000" s="245"/>
      <c r="F1000" s="245"/>
      <c r="G1000" s="245"/>
      <c r="H1000" s="245"/>
      <c r="I1000" s="205"/>
      <c r="J1000" s="453"/>
      <c r="K1000" s="454"/>
      <c r="L1000" s="454"/>
      <c r="M1000" s="454"/>
      <c r="N1000" s="455"/>
    </row>
    <row r="1001" spans="2:14">
      <c r="B1001" s="468"/>
      <c r="C1001" s="153"/>
      <c r="D1001" s="228"/>
      <c r="E1001" s="216"/>
      <c r="F1001" s="216"/>
      <c r="G1001" s="216"/>
      <c r="H1001" s="216"/>
      <c r="I1001" s="205"/>
      <c r="J1001" s="453"/>
      <c r="K1001" s="454"/>
      <c r="L1001" s="454"/>
      <c r="M1001" s="454"/>
      <c r="N1001" s="455"/>
    </row>
    <row r="1002" spans="2:14">
      <c r="B1002" s="468"/>
      <c r="C1002" s="153"/>
      <c r="D1002" s="228"/>
      <c r="E1002" s="216"/>
      <c r="F1002" s="216"/>
      <c r="G1002" s="216"/>
      <c r="H1002" s="216"/>
      <c r="I1002" s="205"/>
      <c r="J1002" s="453"/>
      <c r="K1002" s="454"/>
      <c r="L1002" s="454"/>
      <c r="M1002" s="454"/>
      <c r="N1002" s="455"/>
    </row>
    <row r="1003" spans="2:14">
      <c r="B1003" s="468"/>
      <c r="C1003" s="153"/>
      <c r="D1003" s="228"/>
      <c r="E1003" s="216"/>
      <c r="F1003" s="216"/>
      <c r="G1003" s="216"/>
      <c r="H1003" s="216"/>
      <c r="I1003" s="205"/>
      <c r="J1003" s="453"/>
      <c r="K1003" s="454"/>
      <c r="L1003" s="454"/>
      <c r="M1003" s="454"/>
      <c r="N1003" s="455"/>
    </row>
    <row r="1004" spans="2:14">
      <c r="B1004" s="468"/>
      <c r="C1004" s="153"/>
      <c r="D1004" s="228"/>
      <c r="E1004" s="216"/>
      <c r="F1004" s="216"/>
      <c r="G1004" s="216"/>
      <c r="H1004" s="216"/>
      <c r="I1004" s="205"/>
      <c r="J1004" s="453"/>
      <c r="K1004" s="454"/>
      <c r="L1004" s="454"/>
      <c r="M1004" s="454"/>
      <c r="N1004" s="455"/>
    </row>
    <row r="1005" spans="2:14">
      <c r="B1005" s="468"/>
      <c r="C1005" s="153"/>
      <c r="D1005" s="228"/>
      <c r="E1005" s="216"/>
      <c r="F1005" s="216"/>
      <c r="G1005" s="216"/>
      <c r="H1005" s="216"/>
      <c r="I1005" s="205"/>
      <c r="J1005" s="453"/>
      <c r="K1005" s="454"/>
      <c r="L1005" s="454"/>
      <c r="M1005" s="454"/>
      <c r="N1005" s="455"/>
    </row>
    <row r="1006" spans="2:14">
      <c r="B1006" s="468"/>
      <c r="C1006" s="153"/>
      <c r="D1006" s="228"/>
      <c r="E1006" s="216"/>
      <c r="F1006" s="216"/>
      <c r="G1006" s="216"/>
      <c r="H1006" s="216"/>
      <c r="I1006" s="205"/>
      <c r="J1006" s="453"/>
      <c r="K1006" s="454"/>
      <c r="L1006" s="454"/>
      <c r="M1006" s="454"/>
      <c r="N1006" s="455"/>
    </row>
    <row r="1007" spans="2:14">
      <c r="B1007" s="469"/>
      <c r="C1007" s="153"/>
      <c r="D1007" s="228"/>
      <c r="E1007" s="216"/>
      <c r="F1007" s="185"/>
      <c r="G1007" s="185"/>
      <c r="H1007" s="185"/>
      <c r="I1007" s="205"/>
      <c r="J1007" s="456"/>
      <c r="K1007" s="457"/>
      <c r="L1007" s="457"/>
      <c r="M1007" s="457"/>
      <c r="N1007" s="458"/>
    </row>
    <row r="1008" spans="2:14">
      <c r="B1008" s="153"/>
      <c r="C1008" s="153"/>
      <c r="D1008" s="164"/>
      <c r="E1008" s="165"/>
      <c r="F1008" s="165"/>
      <c r="G1008" s="165"/>
      <c r="H1008" s="165"/>
    </row>
    <row r="1009" spans="1:14">
      <c r="B1009" s="153"/>
      <c r="C1009" s="153"/>
      <c r="D1009" s="164"/>
      <c r="E1009" s="165"/>
      <c r="F1009" s="165"/>
      <c r="G1009" s="165"/>
      <c r="H1009" s="165"/>
    </row>
    <row r="1010" spans="1:14" ht="12.75" customHeight="1">
      <c r="A1010" s="448" t="s">
        <v>98</v>
      </c>
      <c r="B1010" s="459" t="s">
        <v>99</v>
      </c>
      <c r="C1010" s="232"/>
      <c r="D1010" s="459" t="s">
        <v>32</v>
      </c>
      <c r="E1010" s="448" t="s">
        <v>303</v>
      </c>
      <c r="F1010" s="448" t="s">
        <v>304</v>
      </c>
      <c r="G1010" s="463" t="s">
        <v>305</v>
      </c>
      <c r="H1010" s="448" t="s">
        <v>306</v>
      </c>
      <c r="I1010" s="206"/>
      <c r="J1010" s="448" t="s">
        <v>33</v>
      </c>
      <c r="K1010" s="448"/>
      <c r="L1010" s="448"/>
      <c r="M1010" s="448"/>
      <c r="N1010" s="448"/>
    </row>
    <row r="1011" spans="1:14">
      <c r="A1011" s="449"/>
      <c r="B1011" s="460"/>
      <c r="C1011" s="232"/>
      <c r="D1011" s="460"/>
      <c r="E1011" s="449"/>
      <c r="F1011" s="449"/>
      <c r="G1011" s="464"/>
      <c r="H1011" s="449"/>
      <c r="I1011" s="207"/>
      <c r="J1011" s="449"/>
      <c r="K1011" s="449"/>
      <c r="L1011" s="449"/>
      <c r="M1011" s="449"/>
      <c r="N1011" s="449"/>
    </row>
    <row r="1012" spans="1:14" ht="12.75" customHeight="1">
      <c r="A1012" s="203" t="s">
        <v>174</v>
      </c>
      <c r="B1012" s="467"/>
      <c r="C1012" s="183"/>
      <c r="D1012" s="228"/>
      <c r="E1012" s="216"/>
      <c r="F1012" s="216"/>
      <c r="G1012" s="216"/>
      <c r="H1012" s="216"/>
      <c r="I1012" s="204"/>
      <c r="J1012" s="450"/>
      <c r="K1012" s="451"/>
      <c r="L1012" s="451"/>
      <c r="M1012" s="451"/>
      <c r="N1012" s="452"/>
    </row>
    <row r="1013" spans="1:14">
      <c r="B1013" s="468"/>
      <c r="C1013" s="153"/>
      <c r="D1013" s="228"/>
      <c r="E1013" s="216"/>
      <c r="F1013" s="216"/>
      <c r="G1013" s="216"/>
      <c r="H1013" s="216"/>
      <c r="I1013" s="205"/>
      <c r="J1013" s="453"/>
      <c r="K1013" s="454"/>
      <c r="L1013" s="454"/>
      <c r="M1013" s="454"/>
      <c r="N1013" s="455"/>
    </row>
    <row r="1014" spans="1:14">
      <c r="B1014" s="468"/>
      <c r="C1014" s="153"/>
      <c r="D1014" s="228"/>
      <c r="E1014" s="216"/>
      <c r="F1014" s="216"/>
      <c r="G1014" s="216"/>
      <c r="H1014" s="216"/>
      <c r="I1014" s="205"/>
      <c r="J1014" s="453"/>
      <c r="K1014" s="454"/>
      <c r="L1014" s="454"/>
      <c r="M1014" s="454"/>
      <c r="N1014" s="455"/>
    </row>
    <row r="1015" spans="1:14">
      <c r="B1015" s="468"/>
      <c r="C1015" s="153"/>
      <c r="D1015" s="228"/>
      <c r="E1015" s="216"/>
      <c r="F1015" s="216"/>
      <c r="G1015" s="216"/>
      <c r="H1015" s="216"/>
      <c r="I1015" s="205"/>
      <c r="J1015" s="453"/>
      <c r="K1015" s="454"/>
      <c r="L1015" s="454"/>
      <c r="M1015" s="454"/>
      <c r="N1015" s="455"/>
    </row>
    <row r="1016" spans="1:14">
      <c r="B1016" s="468"/>
      <c r="C1016" s="153"/>
      <c r="D1016" s="228"/>
      <c r="E1016" s="216"/>
      <c r="F1016" s="216"/>
      <c r="G1016" s="216"/>
      <c r="H1016" s="216"/>
      <c r="I1016" s="205"/>
      <c r="J1016" s="453"/>
      <c r="K1016" s="454"/>
      <c r="L1016" s="454"/>
      <c r="M1016" s="454"/>
      <c r="N1016" s="455"/>
    </row>
    <row r="1017" spans="1:14">
      <c r="B1017" s="468"/>
      <c r="C1017" s="153"/>
      <c r="D1017" s="228"/>
      <c r="E1017" s="216"/>
      <c r="F1017" s="216"/>
      <c r="G1017" s="216"/>
      <c r="H1017" s="216"/>
      <c r="I1017" s="205"/>
      <c r="J1017" s="453"/>
      <c r="K1017" s="454"/>
      <c r="L1017" s="454"/>
      <c r="M1017" s="454"/>
      <c r="N1017" s="455"/>
    </row>
    <row r="1018" spans="1:14">
      <c r="B1018" s="468"/>
      <c r="C1018" s="153"/>
      <c r="D1018" s="228"/>
      <c r="E1018" s="216"/>
      <c r="F1018" s="216"/>
      <c r="G1018" s="216"/>
      <c r="H1018" s="216"/>
      <c r="I1018" s="205"/>
      <c r="J1018" s="453"/>
      <c r="K1018" s="454"/>
      <c r="L1018" s="454"/>
      <c r="M1018" s="454"/>
      <c r="N1018" s="455"/>
    </row>
    <row r="1019" spans="1:14">
      <c r="B1019" s="468"/>
      <c r="C1019" s="153"/>
      <c r="D1019" s="228"/>
      <c r="E1019" s="216"/>
      <c r="F1019" s="216"/>
      <c r="G1019" s="216"/>
      <c r="H1019" s="216"/>
      <c r="I1019" s="205"/>
      <c r="J1019" s="453"/>
      <c r="K1019" s="454"/>
      <c r="L1019" s="454"/>
      <c r="M1019" s="454"/>
      <c r="N1019" s="455"/>
    </row>
    <row r="1020" spans="1:14">
      <c r="B1020" s="468"/>
      <c r="C1020" s="153"/>
      <c r="D1020" s="228"/>
      <c r="E1020" s="216"/>
      <c r="F1020" s="216"/>
      <c r="G1020" s="216"/>
      <c r="H1020" s="216"/>
      <c r="I1020" s="205"/>
      <c r="J1020" s="453"/>
      <c r="K1020" s="454"/>
      <c r="L1020" s="454"/>
      <c r="M1020" s="454"/>
      <c r="N1020" s="455"/>
    </row>
    <row r="1021" spans="1:14">
      <c r="B1021" s="468"/>
      <c r="C1021" s="153"/>
      <c r="D1021" s="228"/>
      <c r="E1021" s="216"/>
      <c r="F1021" s="216"/>
      <c r="G1021" s="216"/>
      <c r="H1021" s="216"/>
      <c r="I1021" s="205"/>
      <c r="J1021" s="453"/>
      <c r="K1021" s="454"/>
      <c r="L1021" s="454"/>
      <c r="M1021" s="454"/>
      <c r="N1021" s="455"/>
    </row>
    <row r="1022" spans="1:14">
      <c r="B1022" s="468"/>
      <c r="C1022" s="153"/>
      <c r="D1022" s="228"/>
      <c r="E1022" s="216"/>
      <c r="F1022" s="216"/>
      <c r="G1022" s="216"/>
      <c r="H1022" s="216"/>
      <c r="I1022" s="205"/>
      <c r="J1022" s="453"/>
      <c r="K1022" s="454"/>
      <c r="L1022" s="454"/>
      <c r="M1022" s="454"/>
      <c r="N1022" s="455"/>
    </row>
    <row r="1023" spans="1:14">
      <c r="B1023" s="468"/>
      <c r="C1023" s="153"/>
      <c r="D1023" s="228"/>
      <c r="E1023" s="216"/>
      <c r="F1023" s="216"/>
      <c r="G1023" s="216"/>
      <c r="H1023" s="216"/>
      <c r="I1023" s="205"/>
      <c r="J1023" s="453"/>
      <c r="K1023" s="454"/>
      <c r="L1023" s="454"/>
      <c r="M1023" s="454"/>
      <c r="N1023" s="455"/>
    </row>
    <row r="1024" spans="1:14">
      <c r="B1024" s="468"/>
      <c r="C1024" s="153"/>
      <c r="D1024" s="228"/>
      <c r="E1024" s="216"/>
      <c r="F1024" s="216"/>
      <c r="G1024" s="216"/>
      <c r="H1024" s="216"/>
      <c r="I1024" s="205"/>
      <c r="J1024" s="453"/>
      <c r="K1024" s="454"/>
      <c r="L1024" s="454"/>
      <c r="M1024" s="454"/>
      <c r="N1024" s="455"/>
    </row>
    <row r="1025" spans="1:14">
      <c r="B1025" s="468"/>
      <c r="C1025" s="153"/>
      <c r="D1025" s="228"/>
      <c r="E1025" s="216"/>
      <c r="F1025" s="216"/>
      <c r="G1025" s="216"/>
      <c r="H1025" s="216"/>
      <c r="I1025" s="205"/>
      <c r="J1025" s="453"/>
      <c r="K1025" s="454"/>
      <c r="L1025" s="454"/>
      <c r="M1025" s="454"/>
      <c r="N1025" s="455"/>
    </row>
    <row r="1026" spans="1:14">
      <c r="B1026" s="468"/>
      <c r="C1026" s="153"/>
      <c r="D1026" s="217"/>
      <c r="E1026" s="184"/>
      <c r="F1026" s="185"/>
      <c r="G1026" s="185"/>
      <c r="H1026" s="185"/>
      <c r="I1026" s="205"/>
      <c r="J1026" s="453"/>
      <c r="K1026" s="454"/>
      <c r="L1026" s="454"/>
      <c r="M1026" s="454"/>
      <c r="N1026" s="455"/>
    </row>
    <row r="1027" spans="1:14" ht="12.75" customHeight="1">
      <c r="B1027" s="468"/>
      <c r="C1027" s="153"/>
      <c r="D1027" s="228"/>
      <c r="E1027" s="216"/>
      <c r="F1027" s="174"/>
      <c r="G1027" s="174"/>
      <c r="H1027" s="174"/>
      <c r="J1027" s="453"/>
      <c r="K1027" s="454"/>
      <c r="L1027" s="454"/>
      <c r="M1027" s="454"/>
      <c r="N1027" s="455"/>
    </row>
    <row r="1028" spans="1:14">
      <c r="B1028" s="468"/>
      <c r="C1028" s="153"/>
      <c r="D1028" s="228"/>
      <c r="E1028" s="216"/>
      <c r="F1028" s="174"/>
      <c r="G1028" s="174"/>
      <c r="H1028" s="174"/>
      <c r="J1028" s="453"/>
      <c r="K1028" s="454"/>
      <c r="L1028" s="454"/>
      <c r="M1028" s="454"/>
      <c r="N1028" s="455"/>
    </row>
    <row r="1029" spans="1:14">
      <c r="B1029" s="468"/>
      <c r="C1029" s="153"/>
      <c r="D1029" s="228"/>
      <c r="E1029" s="216"/>
      <c r="F1029" s="174"/>
      <c r="G1029" s="174"/>
      <c r="H1029" s="174"/>
      <c r="J1029" s="453"/>
      <c r="K1029" s="454"/>
      <c r="L1029" s="454"/>
      <c r="M1029" s="454"/>
      <c r="N1029" s="455"/>
    </row>
    <row r="1030" spans="1:14">
      <c r="B1030" s="468"/>
      <c r="C1030" s="153"/>
      <c r="D1030" s="217"/>
      <c r="E1030" s="184"/>
      <c r="F1030" s="174"/>
      <c r="G1030" s="174"/>
      <c r="H1030" s="174"/>
      <c r="J1030" s="453"/>
      <c r="K1030" s="454"/>
      <c r="L1030" s="454"/>
      <c r="M1030" s="454"/>
      <c r="N1030" s="455"/>
    </row>
    <row r="1031" spans="1:14">
      <c r="B1031" s="469"/>
      <c r="C1031" s="153"/>
      <c r="D1031" s="217"/>
      <c r="E1031" s="184"/>
      <c r="F1031" s="174"/>
      <c r="G1031" s="174"/>
      <c r="H1031" s="174"/>
      <c r="J1031" s="456"/>
      <c r="K1031" s="457"/>
      <c r="L1031" s="457"/>
      <c r="M1031" s="457"/>
      <c r="N1031" s="458"/>
    </row>
    <row r="1032" spans="1:14">
      <c r="B1032" s="153"/>
      <c r="C1032" s="153"/>
      <c r="D1032" s="164"/>
      <c r="E1032" s="165"/>
      <c r="F1032" s="165"/>
      <c r="G1032" s="165"/>
      <c r="H1032" s="165"/>
    </row>
    <row r="1033" spans="1:14">
      <c r="B1033" s="153"/>
      <c r="C1033" s="153"/>
      <c r="D1033" s="164"/>
      <c r="E1033" s="165"/>
      <c r="F1033" s="165"/>
      <c r="G1033" s="165"/>
      <c r="H1033" s="165"/>
    </row>
    <row r="1034" spans="1:14" ht="12.75" customHeight="1">
      <c r="A1034" s="448" t="s">
        <v>98</v>
      </c>
      <c r="B1034" s="459" t="s">
        <v>99</v>
      </c>
      <c r="C1034" s="232"/>
      <c r="D1034" s="459" t="s">
        <v>32</v>
      </c>
      <c r="E1034" s="448" t="s">
        <v>303</v>
      </c>
      <c r="F1034" s="448" t="s">
        <v>304</v>
      </c>
      <c r="G1034" s="463" t="s">
        <v>305</v>
      </c>
      <c r="H1034" s="448" t="s">
        <v>306</v>
      </c>
      <c r="I1034" s="206"/>
      <c r="J1034" s="448" t="s">
        <v>33</v>
      </c>
      <c r="K1034" s="448"/>
      <c r="L1034" s="448"/>
      <c r="M1034" s="448"/>
      <c r="N1034" s="448"/>
    </row>
    <row r="1035" spans="1:14">
      <c r="A1035" s="449"/>
      <c r="B1035" s="460"/>
      <c r="C1035" s="232"/>
      <c r="D1035" s="460"/>
      <c r="E1035" s="449"/>
      <c r="F1035" s="449"/>
      <c r="G1035" s="464"/>
      <c r="H1035" s="449"/>
      <c r="I1035" s="207"/>
      <c r="J1035" s="449"/>
      <c r="K1035" s="449"/>
      <c r="L1035" s="449"/>
      <c r="M1035" s="449"/>
      <c r="N1035" s="449"/>
    </row>
    <row r="1036" spans="1:14" ht="12.75" customHeight="1">
      <c r="A1036" s="203" t="s">
        <v>175</v>
      </c>
      <c r="B1036" s="467"/>
      <c r="C1036" s="183"/>
      <c r="D1036" s="228"/>
      <c r="E1036" s="216"/>
      <c r="F1036" s="216"/>
      <c r="G1036" s="216"/>
      <c r="H1036" s="216"/>
      <c r="I1036" s="204"/>
      <c r="J1036" s="450"/>
      <c r="K1036" s="451"/>
      <c r="L1036" s="451"/>
      <c r="M1036" s="451"/>
      <c r="N1036" s="452"/>
    </row>
    <row r="1037" spans="1:14">
      <c r="B1037" s="468"/>
      <c r="C1037" s="153"/>
      <c r="D1037" s="228"/>
      <c r="E1037" s="216"/>
      <c r="F1037" s="216"/>
      <c r="G1037" s="216"/>
      <c r="H1037" s="216"/>
      <c r="I1037" s="205"/>
      <c r="J1037" s="453"/>
      <c r="K1037" s="454"/>
      <c r="L1037" s="454"/>
      <c r="M1037" s="454"/>
      <c r="N1037" s="455"/>
    </row>
    <row r="1038" spans="1:14">
      <c r="B1038" s="468"/>
      <c r="C1038" s="153"/>
      <c r="D1038" s="228"/>
      <c r="E1038" s="245"/>
      <c r="F1038" s="245"/>
      <c r="G1038" s="245"/>
      <c r="H1038" s="245"/>
      <c r="I1038" s="255"/>
      <c r="J1038" s="453"/>
      <c r="K1038" s="454"/>
      <c r="L1038" s="454"/>
      <c r="M1038" s="454"/>
      <c r="N1038" s="455"/>
    </row>
    <row r="1039" spans="1:14">
      <c r="B1039" s="468"/>
      <c r="C1039" s="153"/>
      <c r="D1039" s="228"/>
      <c r="E1039" s="216"/>
      <c r="F1039" s="216"/>
      <c r="G1039" s="216"/>
      <c r="H1039" s="216"/>
      <c r="I1039" s="205"/>
      <c r="J1039" s="453"/>
      <c r="K1039" s="454"/>
      <c r="L1039" s="454"/>
      <c r="M1039" s="454"/>
      <c r="N1039" s="455"/>
    </row>
    <row r="1040" spans="1:14">
      <c r="B1040" s="468"/>
      <c r="C1040" s="153"/>
      <c r="D1040" s="228"/>
      <c r="E1040" s="216"/>
      <c r="F1040" s="216"/>
      <c r="G1040" s="216"/>
      <c r="H1040" s="216"/>
      <c r="I1040" s="205"/>
      <c r="J1040" s="453"/>
      <c r="K1040" s="454"/>
      <c r="L1040" s="454"/>
      <c r="M1040" s="454"/>
      <c r="N1040" s="455"/>
    </row>
    <row r="1041" spans="2:14">
      <c r="B1041" s="468"/>
      <c r="C1041" s="153"/>
      <c r="D1041" s="228"/>
      <c r="E1041" s="216"/>
      <c r="F1041" s="216"/>
      <c r="G1041" s="216"/>
      <c r="H1041" s="216"/>
      <c r="I1041" s="205"/>
      <c r="J1041" s="453"/>
      <c r="K1041" s="454"/>
      <c r="L1041" s="454"/>
      <c r="M1041" s="454"/>
      <c r="N1041" s="455"/>
    </row>
    <row r="1042" spans="2:14">
      <c r="B1042" s="468"/>
      <c r="C1042" s="153"/>
      <c r="D1042" s="228"/>
      <c r="E1042" s="216"/>
      <c r="F1042" s="216"/>
      <c r="G1042" s="216"/>
      <c r="H1042" s="216"/>
      <c r="I1042" s="205"/>
      <c r="J1042" s="453"/>
      <c r="K1042" s="454"/>
      <c r="L1042" s="454"/>
      <c r="M1042" s="454"/>
      <c r="N1042" s="455"/>
    </row>
    <row r="1043" spans="2:14">
      <c r="B1043" s="468"/>
      <c r="C1043" s="153"/>
      <c r="D1043" s="228"/>
      <c r="E1043" s="216"/>
      <c r="F1043" s="216"/>
      <c r="G1043" s="216"/>
      <c r="H1043" s="216"/>
      <c r="I1043" s="205"/>
      <c r="J1043" s="453"/>
      <c r="K1043" s="454"/>
      <c r="L1043" s="454"/>
      <c r="M1043" s="454"/>
      <c r="N1043" s="455"/>
    </row>
    <row r="1044" spans="2:14">
      <c r="B1044" s="468"/>
      <c r="C1044" s="153"/>
      <c r="D1044" s="228"/>
      <c r="E1044" s="216"/>
      <c r="F1044" s="216"/>
      <c r="G1044" s="216"/>
      <c r="H1044" s="216"/>
      <c r="I1044" s="205"/>
      <c r="J1044" s="453"/>
      <c r="K1044" s="454"/>
      <c r="L1044" s="454"/>
      <c r="M1044" s="454"/>
      <c r="N1044" s="455"/>
    </row>
    <row r="1045" spans="2:14">
      <c r="B1045" s="468"/>
      <c r="C1045" s="153"/>
      <c r="D1045" s="228"/>
      <c r="E1045" s="216"/>
      <c r="F1045" s="216"/>
      <c r="G1045" s="216"/>
      <c r="H1045" s="216"/>
      <c r="I1045" s="205"/>
      <c r="J1045" s="453"/>
      <c r="K1045" s="454"/>
      <c r="L1045" s="454"/>
      <c r="M1045" s="454"/>
      <c r="N1045" s="455"/>
    </row>
    <row r="1046" spans="2:14">
      <c r="B1046" s="468"/>
      <c r="C1046" s="153"/>
      <c r="D1046" s="228"/>
      <c r="E1046" s="216"/>
      <c r="F1046" s="216"/>
      <c r="G1046" s="216"/>
      <c r="H1046" s="216"/>
      <c r="I1046" s="205"/>
      <c r="J1046" s="453"/>
      <c r="K1046" s="454"/>
      <c r="L1046" s="454"/>
      <c r="M1046" s="454"/>
      <c r="N1046" s="455"/>
    </row>
    <row r="1047" spans="2:14">
      <c r="B1047" s="468"/>
      <c r="C1047" s="153"/>
      <c r="D1047" s="228"/>
      <c r="E1047" s="216"/>
      <c r="F1047" s="216"/>
      <c r="G1047" s="216"/>
      <c r="H1047" s="216"/>
      <c r="I1047" s="205"/>
      <c r="J1047" s="453"/>
      <c r="K1047" s="454"/>
      <c r="L1047" s="454"/>
      <c r="M1047" s="454"/>
      <c r="N1047" s="455"/>
    </row>
    <row r="1048" spans="2:14">
      <c r="B1048" s="468"/>
      <c r="C1048" s="153"/>
      <c r="D1048" s="228"/>
      <c r="E1048" s="216"/>
      <c r="F1048" s="216"/>
      <c r="G1048" s="216"/>
      <c r="H1048" s="216"/>
      <c r="I1048" s="205"/>
      <c r="J1048" s="453"/>
      <c r="K1048" s="454"/>
      <c r="L1048" s="454"/>
      <c r="M1048" s="454"/>
      <c r="N1048" s="455"/>
    </row>
    <row r="1049" spans="2:14">
      <c r="B1049" s="468"/>
      <c r="C1049" s="153"/>
      <c r="D1049" s="228"/>
      <c r="E1049" s="216"/>
      <c r="F1049" s="216"/>
      <c r="G1049" s="216"/>
      <c r="H1049" s="216"/>
      <c r="I1049" s="205"/>
      <c r="J1049" s="453"/>
      <c r="K1049" s="454"/>
      <c r="L1049" s="454"/>
      <c r="M1049" s="454"/>
      <c r="N1049" s="455"/>
    </row>
    <row r="1050" spans="2:14">
      <c r="B1050" s="468"/>
      <c r="C1050" s="153"/>
      <c r="D1050" s="228"/>
      <c r="E1050" s="216"/>
      <c r="F1050" s="216"/>
      <c r="G1050" s="216"/>
      <c r="H1050" s="216"/>
      <c r="I1050" s="205"/>
      <c r="J1050" s="453"/>
      <c r="K1050" s="454"/>
      <c r="L1050" s="454"/>
      <c r="M1050" s="454"/>
      <c r="N1050" s="455"/>
    </row>
    <row r="1051" spans="2:14">
      <c r="B1051" s="468"/>
      <c r="C1051" s="153"/>
      <c r="D1051" s="228"/>
      <c r="E1051" s="216"/>
      <c r="F1051" s="216"/>
      <c r="G1051" s="216"/>
      <c r="H1051" s="216"/>
      <c r="I1051" s="205"/>
      <c r="J1051" s="453"/>
      <c r="K1051" s="454"/>
      <c r="L1051" s="454"/>
      <c r="M1051" s="454"/>
      <c r="N1051" s="455"/>
    </row>
    <row r="1052" spans="2:14">
      <c r="B1052" s="468"/>
      <c r="C1052" s="153"/>
      <c r="D1052" s="228"/>
      <c r="E1052" s="216"/>
      <c r="F1052" s="216"/>
      <c r="G1052" s="216"/>
      <c r="H1052" s="216"/>
      <c r="I1052" s="205"/>
      <c r="J1052" s="453"/>
      <c r="K1052" s="454"/>
      <c r="L1052" s="454"/>
      <c r="M1052" s="454"/>
      <c r="N1052" s="455"/>
    </row>
    <row r="1053" spans="2:14">
      <c r="B1053" s="468"/>
      <c r="C1053" s="153"/>
      <c r="D1053" s="228"/>
      <c r="E1053" s="216"/>
      <c r="F1053" s="216"/>
      <c r="G1053" s="216"/>
      <c r="H1053" s="216"/>
      <c r="I1053" s="205"/>
      <c r="J1053" s="453"/>
      <c r="K1053" s="454"/>
      <c r="L1053" s="454"/>
      <c r="M1053" s="454"/>
      <c r="N1053" s="455"/>
    </row>
    <row r="1054" spans="2:14">
      <c r="B1054" s="468"/>
      <c r="C1054" s="153"/>
      <c r="D1054" s="228"/>
      <c r="E1054" s="216"/>
      <c r="F1054" s="216"/>
      <c r="G1054" s="216"/>
      <c r="H1054" s="216"/>
      <c r="I1054" s="205"/>
      <c r="J1054" s="453"/>
      <c r="K1054" s="454"/>
      <c r="L1054" s="454"/>
      <c r="M1054" s="454"/>
      <c r="N1054" s="455"/>
    </row>
    <row r="1055" spans="2:14">
      <c r="B1055" s="468"/>
      <c r="C1055" s="153"/>
      <c r="D1055" s="228"/>
      <c r="E1055" s="216"/>
      <c r="F1055" s="216"/>
      <c r="G1055" s="216"/>
      <c r="H1055" s="216"/>
      <c r="I1055" s="205"/>
      <c r="J1055" s="453"/>
      <c r="K1055" s="454"/>
      <c r="L1055" s="454"/>
      <c r="M1055" s="454"/>
      <c r="N1055" s="455"/>
    </row>
    <row r="1056" spans="2:14">
      <c r="B1056" s="469"/>
      <c r="C1056" s="153"/>
      <c r="D1056" s="217"/>
      <c r="E1056" s="184"/>
      <c r="F1056" s="185"/>
      <c r="G1056" s="185"/>
      <c r="H1056" s="185"/>
      <c r="I1056" s="205"/>
      <c r="J1056" s="456"/>
      <c r="K1056" s="457"/>
      <c r="L1056" s="457"/>
      <c r="M1056" s="457"/>
      <c r="N1056" s="458"/>
    </row>
    <row r="1057" spans="1:14">
      <c r="B1057" s="227"/>
      <c r="C1057" s="153"/>
      <c r="D1057" s="175"/>
      <c r="E1057" s="162"/>
      <c r="F1057" s="176"/>
      <c r="G1057" s="176"/>
      <c r="H1057" s="176"/>
      <c r="I1057" s="205"/>
      <c r="J1057" s="227"/>
      <c r="K1057" s="227"/>
      <c r="L1057" s="227"/>
      <c r="M1057" s="227"/>
      <c r="N1057" s="227"/>
    </row>
    <row r="1058" spans="1:14">
      <c r="B1058" s="153"/>
      <c r="C1058" s="153"/>
      <c r="D1058" s="164"/>
      <c r="E1058" s="165"/>
      <c r="F1058" s="165"/>
      <c r="G1058" s="165"/>
      <c r="H1058" s="165"/>
    </row>
    <row r="1059" spans="1:14" ht="12.75" customHeight="1">
      <c r="A1059" s="448" t="s">
        <v>98</v>
      </c>
      <c r="B1059" s="459" t="s">
        <v>99</v>
      </c>
      <c r="C1059" s="232"/>
      <c r="D1059" s="459" t="s">
        <v>32</v>
      </c>
      <c r="E1059" s="448" t="s">
        <v>303</v>
      </c>
      <c r="F1059" s="448" t="s">
        <v>304</v>
      </c>
      <c r="G1059" s="463" t="s">
        <v>305</v>
      </c>
      <c r="H1059" s="448" t="s">
        <v>306</v>
      </c>
      <c r="I1059" s="206"/>
      <c r="J1059" s="448" t="s">
        <v>33</v>
      </c>
      <c r="K1059" s="448"/>
      <c r="L1059" s="448"/>
      <c r="M1059" s="448"/>
      <c r="N1059" s="448"/>
    </row>
    <row r="1060" spans="1:14">
      <c r="A1060" s="449"/>
      <c r="B1060" s="460"/>
      <c r="C1060" s="232"/>
      <c r="D1060" s="460"/>
      <c r="E1060" s="449"/>
      <c r="F1060" s="449"/>
      <c r="G1060" s="464"/>
      <c r="H1060" s="449"/>
      <c r="I1060" s="207"/>
      <c r="J1060" s="449"/>
      <c r="K1060" s="449"/>
      <c r="L1060" s="449"/>
      <c r="M1060" s="449"/>
      <c r="N1060" s="449"/>
    </row>
    <row r="1061" spans="1:14" ht="12.75" customHeight="1">
      <c r="A1061" s="203" t="s">
        <v>176</v>
      </c>
      <c r="B1061" s="467"/>
      <c r="C1061" s="183"/>
      <c r="D1061" s="228"/>
      <c r="E1061" s="216"/>
      <c r="F1061" s="216"/>
      <c r="G1061" s="216"/>
      <c r="H1061" s="216"/>
      <c r="I1061" s="204"/>
      <c r="J1061" s="450"/>
      <c r="K1061" s="451"/>
      <c r="L1061" s="451"/>
      <c r="M1061" s="451"/>
      <c r="N1061" s="452"/>
    </row>
    <row r="1062" spans="1:14">
      <c r="B1062" s="468"/>
      <c r="C1062" s="153"/>
      <c r="D1062" s="228"/>
      <c r="E1062" s="216"/>
      <c r="F1062" s="216"/>
      <c r="G1062" s="216"/>
      <c r="H1062" s="216"/>
      <c r="I1062" s="205"/>
      <c r="J1062" s="453"/>
      <c r="K1062" s="454"/>
      <c r="L1062" s="454"/>
      <c r="M1062" s="454"/>
      <c r="N1062" s="455"/>
    </row>
    <row r="1063" spans="1:14">
      <c r="B1063" s="468"/>
      <c r="C1063" s="153"/>
      <c r="D1063" s="228"/>
      <c r="E1063" s="216"/>
      <c r="F1063" s="216"/>
      <c r="G1063" s="216"/>
      <c r="H1063" s="216"/>
      <c r="I1063" s="205"/>
      <c r="J1063" s="453"/>
      <c r="K1063" s="454"/>
      <c r="L1063" s="454"/>
      <c r="M1063" s="454"/>
      <c r="N1063" s="455"/>
    </row>
    <row r="1064" spans="1:14">
      <c r="B1064" s="468"/>
      <c r="C1064" s="153"/>
      <c r="D1064" s="228"/>
      <c r="E1064" s="216"/>
      <c r="F1064" s="216"/>
      <c r="G1064" s="216"/>
      <c r="H1064" s="216"/>
      <c r="I1064" s="205"/>
      <c r="J1064" s="453"/>
      <c r="K1064" s="454"/>
      <c r="L1064" s="454"/>
      <c r="M1064" s="454"/>
      <c r="N1064" s="455"/>
    </row>
    <row r="1065" spans="1:14">
      <c r="B1065" s="468"/>
      <c r="C1065" s="153"/>
      <c r="D1065" s="228"/>
      <c r="E1065" s="216"/>
      <c r="F1065" s="216"/>
      <c r="G1065" s="216"/>
      <c r="H1065" s="216"/>
      <c r="I1065" s="205"/>
      <c r="J1065" s="453"/>
      <c r="K1065" s="454"/>
      <c r="L1065" s="454"/>
      <c r="M1065" s="454"/>
      <c r="N1065" s="455"/>
    </row>
    <row r="1066" spans="1:14">
      <c r="B1066" s="468"/>
      <c r="C1066" s="153"/>
      <c r="D1066" s="228"/>
      <c r="E1066" s="216"/>
      <c r="F1066" s="216"/>
      <c r="G1066" s="216"/>
      <c r="H1066" s="216"/>
      <c r="I1066" s="205"/>
      <c r="J1066" s="453"/>
      <c r="K1066" s="454"/>
      <c r="L1066" s="454"/>
      <c r="M1066" s="454"/>
      <c r="N1066" s="455"/>
    </row>
    <row r="1067" spans="1:14">
      <c r="B1067" s="468"/>
      <c r="C1067" s="153"/>
      <c r="D1067" s="173"/>
      <c r="E1067" s="216"/>
      <c r="F1067" s="216"/>
      <c r="G1067" s="216"/>
      <c r="H1067" s="216"/>
      <c r="I1067" s="205"/>
      <c r="J1067" s="453"/>
      <c r="K1067" s="454"/>
      <c r="L1067" s="454"/>
      <c r="M1067" s="454"/>
      <c r="N1067" s="455"/>
    </row>
    <row r="1068" spans="1:14">
      <c r="B1068" s="468"/>
      <c r="C1068" s="153"/>
      <c r="D1068" s="228"/>
      <c r="E1068" s="216"/>
      <c r="F1068" s="216"/>
      <c r="G1068" s="216"/>
      <c r="H1068" s="216"/>
      <c r="I1068" s="205"/>
      <c r="J1068" s="453"/>
      <c r="K1068" s="454"/>
      <c r="L1068" s="454"/>
      <c r="M1068" s="454"/>
      <c r="N1068" s="455"/>
    </row>
    <row r="1069" spans="1:14">
      <c r="B1069" s="468"/>
      <c r="C1069" s="153"/>
      <c r="D1069" s="228"/>
      <c r="E1069" s="216"/>
      <c r="F1069" s="216"/>
      <c r="G1069" s="216"/>
      <c r="H1069" s="216"/>
      <c r="I1069" s="205"/>
      <c r="J1069" s="453"/>
      <c r="K1069" s="454"/>
      <c r="L1069" s="454"/>
      <c r="M1069" s="454"/>
      <c r="N1069" s="455"/>
    </row>
    <row r="1070" spans="1:14">
      <c r="B1070" s="468"/>
      <c r="C1070" s="153"/>
      <c r="D1070" s="228"/>
      <c r="E1070" s="216"/>
      <c r="F1070" s="216"/>
      <c r="G1070" s="216"/>
      <c r="H1070" s="216"/>
      <c r="I1070" s="205"/>
      <c r="J1070" s="453"/>
      <c r="K1070" s="454"/>
      <c r="L1070" s="454"/>
      <c r="M1070" s="454"/>
      <c r="N1070" s="455"/>
    </row>
    <row r="1071" spans="1:14">
      <c r="B1071" s="468"/>
      <c r="C1071" s="153"/>
      <c r="D1071" s="228"/>
      <c r="E1071" s="216"/>
      <c r="F1071" s="216"/>
      <c r="G1071" s="216"/>
      <c r="H1071" s="216"/>
      <c r="I1071" s="205"/>
      <c r="J1071" s="453"/>
      <c r="K1071" s="454"/>
      <c r="L1071" s="454"/>
      <c r="M1071" s="454"/>
      <c r="N1071" s="455"/>
    </row>
    <row r="1072" spans="1:14">
      <c r="B1072" s="468"/>
      <c r="C1072" s="153"/>
      <c r="D1072" s="228"/>
      <c r="E1072" s="216"/>
      <c r="F1072" s="216"/>
      <c r="G1072" s="216"/>
      <c r="H1072" s="216"/>
      <c r="I1072" s="205"/>
      <c r="J1072" s="453"/>
      <c r="K1072" s="454"/>
      <c r="L1072" s="454"/>
      <c r="M1072" s="454"/>
      <c r="N1072" s="455"/>
    </row>
    <row r="1073" spans="1:14">
      <c r="B1073" s="468"/>
      <c r="C1073" s="153"/>
      <c r="D1073" s="228"/>
      <c r="E1073" s="216"/>
      <c r="F1073" s="216"/>
      <c r="G1073" s="216"/>
      <c r="H1073" s="216"/>
      <c r="I1073" s="205"/>
      <c r="J1073" s="453"/>
      <c r="K1073" s="454"/>
      <c r="L1073" s="454"/>
      <c r="M1073" s="454"/>
      <c r="N1073" s="455"/>
    </row>
    <row r="1074" spans="1:14">
      <c r="B1074" s="468"/>
      <c r="C1074" s="153"/>
      <c r="D1074" s="228"/>
      <c r="E1074" s="216"/>
      <c r="F1074" s="216"/>
      <c r="G1074" s="216"/>
      <c r="H1074" s="216"/>
      <c r="I1074" s="205"/>
      <c r="J1074" s="453"/>
      <c r="K1074" s="454"/>
      <c r="L1074" s="454"/>
      <c r="M1074" s="454"/>
      <c r="N1074" s="455"/>
    </row>
    <row r="1075" spans="1:14">
      <c r="B1075" s="468"/>
      <c r="C1075" s="153"/>
      <c r="D1075" s="228"/>
      <c r="E1075" s="216"/>
      <c r="F1075" s="216"/>
      <c r="G1075" s="216"/>
      <c r="H1075" s="216"/>
      <c r="I1075" s="205"/>
      <c r="J1075" s="453"/>
      <c r="K1075" s="454"/>
      <c r="L1075" s="454"/>
      <c r="M1075" s="454"/>
      <c r="N1075" s="455"/>
    </row>
    <row r="1076" spans="1:14">
      <c r="B1076" s="468"/>
      <c r="C1076" s="153"/>
      <c r="D1076" s="228"/>
      <c r="E1076" s="216"/>
      <c r="F1076" s="216"/>
      <c r="G1076" s="216"/>
      <c r="H1076" s="216"/>
      <c r="I1076" s="205"/>
      <c r="J1076" s="453"/>
      <c r="K1076" s="454"/>
      <c r="L1076" s="454"/>
      <c r="M1076" s="454"/>
      <c r="N1076" s="455"/>
    </row>
    <row r="1077" spans="1:14">
      <c r="B1077" s="468"/>
      <c r="C1077" s="153"/>
      <c r="D1077" s="228"/>
      <c r="E1077" s="216"/>
      <c r="F1077" s="216"/>
      <c r="G1077" s="216"/>
      <c r="H1077" s="216"/>
      <c r="I1077" s="205"/>
      <c r="J1077" s="453"/>
      <c r="K1077" s="454"/>
      <c r="L1077" s="454"/>
      <c r="M1077" s="454"/>
      <c r="N1077" s="455"/>
    </row>
    <row r="1078" spans="1:14">
      <c r="B1078" s="468"/>
      <c r="C1078" s="153"/>
      <c r="D1078" s="228"/>
      <c r="E1078" s="216"/>
      <c r="F1078" s="216"/>
      <c r="G1078" s="216"/>
      <c r="H1078" s="216"/>
      <c r="I1078" s="205"/>
      <c r="J1078" s="453"/>
      <c r="K1078" s="454"/>
      <c r="L1078" s="454"/>
      <c r="M1078" s="454"/>
      <c r="N1078" s="455"/>
    </row>
    <row r="1079" spans="1:14">
      <c r="B1079" s="468"/>
      <c r="C1079" s="153"/>
      <c r="D1079" s="228"/>
      <c r="E1079" s="216"/>
      <c r="F1079" s="216"/>
      <c r="G1079" s="216"/>
      <c r="H1079" s="216"/>
      <c r="I1079" s="205"/>
      <c r="J1079" s="453"/>
      <c r="K1079" s="454"/>
      <c r="L1079" s="454"/>
      <c r="M1079" s="454"/>
      <c r="N1079" s="455"/>
    </row>
    <row r="1080" spans="1:14">
      <c r="B1080" s="468"/>
      <c r="C1080" s="153"/>
      <c r="D1080" s="228"/>
      <c r="E1080" s="216"/>
      <c r="F1080" s="216"/>
      <c r="G1080" s="216"/>
      <c r="H1080" s="216"/>
      <c r="I1080" s="205"/>
      <c r="J1080" s="453"/>
      <c r="K1080" s="454"/>
      <c r="L1080" s="454"/>
      <c r="M1080" s="454"/>
      <c r="N1080" s="455"/>
    </row>
    <row r="1081" spans="1:14">
      <c r="B1081" s="469"/>
      <c r="C1081" s="153"/>
      <c r="D1081" s="217"/>
      <c r="E1081" s="184"/>
      <c r="F1081" s="185"/>
      <c r="G1081" s="185"/>
      <c r="H1081" s="185"/>
      <c r="I1081" s="205"/>
      <c r="J1081" s="456"/>
      <c r="K1081" s="457"/>
      <c r="L1081" s="457"/>
      <c r="M1081" s="457"/>
      <c r="N1081" s="458"/>
    </row>
    <row r="1084" spans="1:14">
      <c r="A1084" s="448" t="s">
        <v>98</v>
      </c>
      <c r="B1084" s="459" t="s">
        <v>99</v>
      </c>
      <c r="C1084" s="232"/>
      <c r="D1084" s="459" t="s">
        <v>32</v>
      </c>
      <c r="E1084" s="448" t="s">
        <v>303</v>
      </c>
      <c r="F1084" s="448" t="s">
        <v>304</v>
      </c>
      <c r="G1084" s="463" t="s">
        <v>305</v>
      </c>
      <c r="H1084" s="448" t="s">
        <v>306</v>
      </c>
      <c r="I1084" s="206"/>
      <c r="J1084" s="448" t="s">
        <v>33</v>
      </c>
      <c r="K1084" s="448"/>
      <c r="L1084" s="448"/>
      <c r="M1084" s="448"/>
      <c r="N1084" s="448"/>
    </row>
    <row r="1085" spans="1:14">
      <c r="A1085" s="449"/>
      <c r="B1085" s="460"/>
      <c r="C1085" s="232"/>
      <c r="D1085" s="460"/>
      <c r="E1085" s="449"/>
      <c r="F1085" s="486"/>
      <c r="G1085" s="487"/>
      <c r="H1085" s="486"/>
      <c r="I1085" s="207"/>
      <c r="J1085" s="449"/>
      <c r="K1085" s="449"/>
      <c r="L1085" s="449"/>
      <c r="M1085" s="449"/>
      <c r="N1085" s="449"/>
    </row>
    <row r="1086" spans="1:14">
      <c r="A1086" s="203" t="s">
        <v>332</v>
      </c>
      <c r="B1086" s="467"/>
      <c r="C1086" s="183"/>
      <c r="D1086" s="244"/>
      <c r="E1086" s="245"/>
      <c r="F1086" s="245"/>
      <c r="G1086" s="245"/>
      <c r="H1086" s="245"/>
      <c r="I1086" s="204"/>
      <c r="J1086" s="450"/>
      <c r="K1086" s="451"/>
      <c r="L1086" s="451"/>
      <c r="M1086" s="451"/>
      <c r="N1086" s="452"/>
    </row>
    <row r="1087" spans="1:14">
      <c r="B1087" s="468"/>
      <c r="C1087" s="153"/>
      <c r="D1087" s="244"/>
      <c r="E1087" s="245"/>
      <c r="F1087" s="245"/>
      <c r="G1087" s="245"/>
      <c r="H1087" s="245"/>
      <c r="I1087" s="205"/>
      <c r="J1087" s="453"/>
      <c r="K1087" s="454"/>
      <c r="L1087" s="454"/>
      <c r="M1087" s="454"/>
      <c r="N1087" s="455"/>
    </row>
    <row r="1088" spans="1:14">
      <c r="B1088" s="468"/>
      <c r="C1088" s="153"/>
      <c r="D1088" s="244"/>
      <c r="E1088" s="245"/>
      <c r="F1088" s="245"/>
      <c r="G1088" s="245"/>
      <c r="H1088" s="245"/>
      <c r="I1088" s="205"/>
      <c r="J1088" s="453"/>
      <c r="K1088" s="454"/>
      <c r="L1088" s="454"/>
      <c r="M1088" s="454"/>
      <c r="N1088" s="455"/>
    </row>
    <row r="1089" spans="2:14">
      <c r="B1089" s="468"/>
      <c r="C1089" s="153"/>
      <c r="D1089" s="244"/>
      <c r="E1089" s="245"/>
      <c r="F1089" s="245"/>
      <c r="G1089" s="245"/>
      <c r="H1089" s="245"/>
      <c r="I1089" s="205"/>
      <c r="J1089" s="453"/>
      <c r="K1089" s="454"/>
      <c r="L1089" s="454"/>
      <c r="M1089" s="454"/>
      <c r="N1089" s="455"/>
    </row>
    <row r="1090" spans="2:14">
      <c r="B1090" s="468"/>
      <c r="C1090" s="153"/>
      <c r="D1090" s="244"/>
      <c r="E1090" s="245"/>
      <c r="F1090" s="245"/>
      <c r="G1090" s="245"/>
      <c r="H1090" s="245"/>
      <c r="I1090" s="205"/>
      <c r="J1090" s="453"/>
      <c r="K1090" s="454"/>
      <c r="L1090" s="454"/>
      <c r="M1090" s="454"/>
      <c r="N1090" s="455"/>
    </row>
    <row r="1091" spans="2:14">
      <c r="B1091" s="468"/>
      <c r="C1091" s="153"/>
      <c r="D1091" s="244"/>
      <c r="E1091" s="245"/>
      <c r="F1091" s="245"/>
      <c r="G1091" s="245"/>
      <c r="H1091" s="245"/>
      <c r="I1091" s="205"/>
      <c r="J1091" s="453"/>
      <c r="K1091" s="454"/>
      <c r="L1091" s="454"/>
      <c r="M1091" s="454"/>
      <c r="N1091" s="455"/>
    </row>
    <row r="1092" spans="2:14">
      <c r="B1092" s="468"/>
      <c r="C1092" s="153"/>
      <c r="D1092" s="244"/>
      <c r="E1092" s="245"/>
      <c r="F1092" s="245"/>
      <c r="G1092" s="245"/>
      <c r="H1092" s="245"/>
      <c r="I1092" s="205"/>
      <c r="J1092" s="453"/>
      <c r="K1092" s="454"/>
      <c r="L1092" s="454"/>
      <c r="M1092" s="454"/>
      <c r="N1092" s="455"/>
    </row>
    <row r="1093" spans="2:14">
      <c r="B1093" s="468"/>
      <c r="C1093" s="153"/>
      <c r="D1093" s="244"/>
      <c r="E1093" s="245"/>
      <c r="F1093" s="245"/>
      <c r="G1093" s="245"/>
      <c r="H1093" s="245"/>
      <c r="I1093" s="205"/>
      <c r="J1093" s="453"/>
      <c r="K1093" s="454"/>
      <c r="L1093" s="454"/>
      <c r="M1093" s="454"/>
      <c r="N1093" s="455"/>
    </row>
    <row r="1094" spans="2:14">
      <c r="B1094" s="468"/>
      <c r="C1094" s="153"/>
      <c r="D1094" s="244"/>
      <c r="E1094" s="245"/>
      <c r="F1094" s="245"/>
      <c r="G1094" s="245"/>
      <c r="H1094" s="245"/>
      <c r="I1094" s="205"/>
      <c r="J1094" s="453"/>
      <c r="K1094" s="454"/>
      <c r="L1094" s="454"/>
      <c r="M1094" s="454"/>
      <c r="N1094" s="455"/>
    </row>
    <row r="1095" spans="2:14">
      <c r="B1095" s="468"/>
      <c r="C1095" s="153"/>
      <c r="D1095" s="244"/>
      <c r="E1095" s="245"/>
      <c r="F1095" s="245"/>
      <c r="G1095" s="245"/>
      <c r="H1095" s="245"/>
      <c r="I1095" s="205"/>
      <c r="J1095" s="453"/>
      <c r="K1095" s="454"/>
      <c r="L1095" s="454"/>
      <c r="M1095" s="454"/>
      <c r="N1095" s="455"/>
    </row>
    <row r="1096" spans="2:14">
      <c r="B1096" s="468"/>
      <c r="C1096" s="153"/>
      <c r="D1096" s="244"/>
      <c r="E1096" s="249"/>
      <c r="F1096" s="245"/>
      <c r="G1096" s="245"/>
      <c r="H1096" s="245"/>
      <c r="I1096" s="205"/>
      <c r="J1096" s="453"/>
      <c r="K1096" s="454"/>
      <c r="L1096" s="454"/>
      <c r="M1096" s="454"/>
      <c r="N1096" s="455"/>
    </row>
    <row r="1097" spans="2:14">
      <c r="B1097" s="468"/>
      <c r="C1097" s="153"/>
      <c r="D1097" s="244"/>
      <c r="E1097" s="245"/>
      <c r="F1097" s="245"/>
      <c r="G1097" s="245"/>
      <c r="H1097" s="245"/>
      <c r="I1097" s="205"/>
      <c r="J1097" s="453"/>
      <c r="K1097" s="454"/>
      <c r="L1097" s="454"/>
      <c r="M1097" s="454"/>
      <c r="N1097" s="455"/>
    </row>
    <row r="1098" spans="2:14">
      <c r="B1098" s="468"/>
      <c r="C1098" s="153"/>
      <c r="D1098" s="228"/>
      <c r="E1098" s="216"/>
      <c r="F1098" s="216"/>
      <c r="G1098" s="216"/>
      <c r="H1098" s="216"/>
      <c r="I1098" s="205"/>
      <c r="J1098" s="453"/>
      <c r="K1098" s="454"/>
      <c r="L1098" s="454"/>
      <c r="M1098" s="454"/>
      <c r="N1098" s="455"/>
    </row>
    <row r="1099" spans="2:14">
      <c r="B1099" s="468"/>
      <c r="C1099" s="153"/>
      <c r="D1099" s="228"/>
      <c r="E1099" s="216"/>
      <c r="F1099" s="216"/>
      <c r="G1099" s="216"/>
      <c r="H1099" s="216"/>
      <c r="I1099" s="205"/>
      <c r="J1099" s="453"/>
      <c r="K1099" s="454"/>
      <c r="L1099" s="454"/>
      <c r="M1099" s="454"/>
      <c r="N1099" s="455"/>
    </row>
    <row r="1100" spans="2:14">
      <c r="B1100" s="468"/>
      <c r="C1100" s="153"/>
      <c r="D1100" s="228"/>
      <c r="E1100" s="216"/>
      <c r="F1100" s="216"/>
      <c r="G1100" s="216"/>
      <c r="H1100" s="216"/>
      <c r="I1100" s="205"/>
      <c r="J1100" s="453"/>
      <c r="K1100" s="454"/>
      <c r="L1100" s="454"/>
      <c r="M1100" s="454"/>
      <c r="N1100" s="455"/>
    </row>
    <row r="1101" spans="2:14">
      <c r="B1101" s="468"/>
      <c r="C1101" s="153"/>
      <c r="D1101" s="228"/>
      <c r="E1101" s="184"/>
      <c r="F1101" s="216"/>
      <c r="G1101" s="216"/>
      <c r="H1101" s="216"/>
      <c r="I1101" s="205"/>
      <c r="J1101" s="453"/>
      <c r="K1101" s="454"/>
      <c r="L1101" s="454"/>
      <c r="M1101" s="454"/>
      <c r="N1101" s="455"/>
    </row>
    <row r="1102" spans="2:14">
      <c r="B1102" s="468"/>
      <c r="C1102" s="153"/>
      <c r="D1102" s="228"/>
      <c r="E1102" s="216"/>
      <c r="F1102" s="216"/>
      <c r="G1102" s="216"/>
      <c r="H1102" s="216"/>
      <c r="I1102" s="205"/>
      <c r="J1102" s="453"/>
      <c r="K1102" s="454"/>
      <c r="L1102" s="454"/>
      <c r="M1102" s="454"/>
      <c r="N1102" s="455"/>
    </row>
    <row r="1103" spans="2:14">
      <c r="B1103" s="468"/>
      <c r="C1103" s="153"/>
      <c r="D1103" s="228"/>
      <c r="E1103" s="216"/>
      <c r="F1103" s="216"/>
      <c r="G1103" s="216"/>
      <c r="H1103" s="216"/>
      <c r="I1103" s="205"/>
      <c r="J1103" s="453"/>
      <c r="K1103" s="454"/>
      <c r="L1103" s="454"/>
      <c r="M1103" s="454"/>
      <c r="N1103" s="455"/>
    </row>
    <row r="1104" spans="2:14">
      <c r="B1104" s="468"/>
      <c r="C1104" s="153"/>
      <c r="D1104" s="228"/>
      <c r="E1104" s="216"/>
      <c r="F1104" s="216"/>
      <c r="G1104" s="216"/>
      <c r="H1104" s="216"/>
      <c r="I1104" s="205"/>
      <c r="J1104" s="453"/>
      <c r="K1104" s="454"/>
      <c r="L1104" s="454"/>
      <c r="M1104" s="454"/>
      <c r="N1104" s="455"/>
    </row>
    <row r="1105" spans="1:14">
      <c r="B1105" s="468"/>
      <c r="C1105" s="153"/>
      <c r="D1105" s="228"/>
      <c r="E1105" s="216"/>
      <c r="F1105" s="216"/>
      <c r="G1105" s="216"/>
      <c r="H1105" s="216"/>
      <c r="I1105" s="205"/>
      <c r="J1105" s="453"/>
      <c r="K1105" s="454"/>
      <c r="L1105" s="454"/>
      <c r="M1105" s="454"/>
      <c r="N1105" s="455"/>
    </row>
    <row r="1106" spans="1:14">
      <c r="B1106" s="469"/>
      <c r="C1106" s="153"/>
      <c r="D1106" s="217"/>
      <c r="E1106" s="184"/>
      <c r="F1106" s="185"/>
      <c r="G1106" s="185"/>
      <c r="H1106" s="185"/>
      <c r="I1106" s="205"/>
      <c r="J1106" s="456"/>
      <c r="K1106" s="457"/>
      <c r="L1106" s="457"/>
      <c r="M1106" s="457"/>
      <c r="N1106" s="458"/>
    </row>
    <row r="1109" spans="1:14">
      <c r="A1109" s="448" t="s">
        <v>98</v>
      </c>
      <c r="B1109" s="459" t="s">
        <v>99</v>
      </c>
      <c r="C1109" s="232"/>
      <c r="D1109" s="459" t="s">
        <v>32</v>
      </c>
      <c r="E1109" s="448" t="s">
        <v>303</v>
      </c>
      <c r="F1109" s="497" t="s">
        <v>304</v>
      </c>
      <c r="G1109" s="498" t="s">
        <v>305</v>
      </c>
      <c r="H1109" s="497" t="s">
        <v>306</v>
      </c>
      <c r="I1109" s="206"/>
      <c r="J1109" s="448" t="s">
        <v>33</v>
      </c>
      <c r="K1109" s="448"/>
      <c r="L1109" s="448"/>
      <c r="M1109" s="448"/>
      <c r="N1109" s="448"/>
    </row>
    <row r="1110" spans="1:14">
      <c r="A1110" s="449"/>
      <c r="B1110" s="460"/>
      <c r="C1110" s="232"/>
      <c r="D1110" s="460"/>
      <c r="E1110" s="449"/>
      <c r="F1110" s="486"/>
      <c r="G1110" s="487"/>
      <c r="H1110" s="486"/>
      <c r="I1110" s="207"/>
      <c r="J1110" s="449"/>
      <c r="K1110" s="449"/>
      <c r="L1110" s="449"/>
      <c r="M1110" s="449"/>
      <c r="N1110" s="449"/>
    </row>
    <row r="1111" spans="1:14">
      <c r="A1111" s="203" t="s">
        <v>333</v>
      </c>
      <c r="B1111" s="467"/>
      <c r="C1111" s="183"/>
      <c r="D1111" s="228"/>
      <c r="E1111" s="216"/>
      <c r="F1111" s="216"/>
      <c r="G1111" s="216"/>
      <c r="H1111" s="216"/>
      <c r="I1111" s="204"/>
      <c r="J1111" s="450"/>
      <c r="K1111" s="451"/>
      <c r="L1111" s="451"/>
      <c r="M1111" s="451"/>
      <c r="N1111" s="452"/>
    </row>
    <row r="1112" spans="1:14">
      <c r="B1112" s="468"/>
      <c r="C1112" s="153"/>
      <c r="D1112" s="228"/>
      <c r="E1112" s="216"/>
      <c r="F1112" s="216"/>
      <c r="G1112" s="216"/>
      <c r="H1112" s="216"/>
      <c r="I1112" s="205"/>
      <c r="J1112" s="453"/>
      <c r="K1112" s="454"/>
      <c r="L1112" s="454"/>
      <c r="M1112" s="454"/>
      <c r="N1112" s="455"/>
    </row>
    <row r="1113" spans="1:14">
      <c r="B1113" s="468"/>
      <c r="C1113" s="153"/>
      <c r="D1113" s="228"/>
      <c r="E1113" s="216"/>
      <c r="F1113" s="216"/>
      <c r="G1113" s="216"/>
      <c r="H1113" s="216"/>
      <c r="I1113" s="205"/>
      <c r="J1113" s="453"/>
      <c r="K1113" s="454"/>
      <c r="L1113" s="454"/>
      <c r="M1113" s="454"/>
      <c r="N1113" s="455"/>
    </row>
    <row r="1114" spans="1:14">
      <c r="B1114" s="468"/>
      <c r="C1114" s="153"/>
      <c r="D1114" s="228"/>
      <c r="E1114" s="216"/>
      <c r="F1114" s="216"/>
      <c r="G1114" s="216"/>
      <c r="H1114" s="216"/>
      <c r="I1114" s="205"/>
      <c r="J1114" s="453"/>
      <c r="K1114" s="454"/>
      <c r="L1114" s="454"/>
      <c r="M1114" s="454"/>
      <c r="N1114" s="455"/>
    </row>
    <row r="1115" spans="1:14">
      <c r="B1115" s="468"/>
      <c r="C1115" s="153"/>
      <c r="D1115" s="228"/>
      <c r="E1115" s="216"/>
      <c r="F1115" s="216"/>
      <c r="G1115" s="216"/>
      <c r="H1115" s="216"/>
      <c r="I1115" s="205"/>
      <c r="J1115" s="453"/>
      <c r="K1115" s="454"/>
      <c r="L1115" s="454"/>
      <c r="M1115" s="454"/>
      <c r="N1115" s="455"/>
    </row>
    <row r="1116" spans="1:14">
      <c r="B1116" s="468"/>
      <c r="C1116" s="153"/>
      <c r="D1116" s="228"/>
      <c r="E1116" s="216"/>
      <c r="F1116" s="216"/>
      <c r="G1116" s="216"/>
      <c r="H1116" s="216"/>
      <c r="I1116" s="205"/>
      <c r="J1116" s="453"/>
      <c r="K1116" s="454"/>
      <c r="L1116" s="454"/>
      <c r="M1116" s="454"/>
      <c r="N1116" s="455"/>
    </row>
    <row r="1117" spans="1:14">
      <c r="B1117" s="468"/>
      <c r="C1117" s="153"/>
      <c r="D1117" s="228"/>
      <c r="E1117" s="216"/>
      <c r="F1117" s="216"/>
      <c r="G1117" s="216"/>
      <c r="H1117" s="216"/>
      <c r="I1117" s="205"/>
      <c r="J1117" s="453"/>
      <c r="K1117" s="454"/>
      <c r="L1117" s="454"/>
      <c r="M1117" s="454"/>
      <c r="N1117" s="455"/>
    </row>
    <row r="1118" spans="1:14">
      <c r="B1118" s="468"/>
      <c r="C1118" s="153"/>
      <c r="D1118" s="228"/>
      <c r="E1118" s="216"/>
      <c r="F1118" s="216"/>
      <c r="G1118" s="216"/>
      <c r="H1118" s="216"/>
      <c r="I1118" s="205"/>
      <c r="J1118" s="453"/>
      <c r="K1118" s="454"/>
      <c r="L1118" s="454"/>
      <c r="M1118" s="454"/>
      <c r="N1118" s="455"/>
    </row>
    <row r="1119" spans="1:14">
      <c r="B1119" s="468"/>
      <c r="C1119" s="153"/>
      <c r="D1119" s="228"/>
      <c r="E1119" s="216"/>
      <c r="F1119" s="216"/>
      <c r="G1119" s="216"/>
      <c r="H1119" s="216"/>
      <c r="I1119" s="205"/>
      <c r="J1119" s="453"/>
      <c r="K1119" s="454"/>
      <c r="L1119" s="454"/>
      <c r="M1119" s="454"/>
      <c r="N1119" s="455"/>
    </row>
    <row r="1120" spans="1:14">
      <c r="B1120" s="468"/>
      <c r="C1120" s="153"/>
      <c r="D1120" s="228"/>
      <c r="E1120" s="216"/>
      <c r="F1120" s="216"/>
      <c r="G1120" s="216"/>
      <c r="H1120" s="216"/>
      <c r="I1120" s="205"/>
      <c r="J1120" s="453"/>
      <c r="K1120" s="454"/>
      <c r="L1120" s="454"/>
      <c r="M1120" s="454"/>
      <c r="N1120" s="455"/>
    </row>
    <row r="1121" spans="1:14">
      <c r="B1121" s="468"/>
      <c r="C1121" s="153"/>
      <c r="D1121" s="228"/>
      <c r="E1121" s="216"/>
      <c r="F1121" s="216"/>
      <c r="G1121" s="216"/>
      <c r="H1121" s="216"/>
      <c r="I1121" s="205"/>
      <c r="J1121" s="453"/>
      <c r="K1121" s="454"/>
      <c r="L1121" s="454"/>
      <c r="M1121" s="454"/>
      <c r="N1121" s="455"/>
    </row>
    <row r="1122" spans="1:14">
      <c r="B1122" s="468"/>
      <c r="C1122" s="153"/>
      <c r="D1122" s="228"/>
      <c r="E1122" s="216"/>
      <c r="F1122" s="216"/>
      <c r="G1122" s="216"/>
      <c r="H1122" s="216"/>
      <c r="I1122" s="205"/>
      <c r="J1122" s="453"/>
      <c r="K1122" s="454"/>
      <c r="L1122" s="454"/>
      <c r="M1122" s="454"/>
      <c r="N1122" s="455"/>
    </row>
    <row r="1123" spans="1:14">
      <c r="B1123" s="468"/>
      <c r="C1123" s="153"/>
      <c r="D1123" s="228"/>
      <c r="E1123" s="216"/>
      <c r="F1123" s="216"/>
      <c r="G1123" s="216"/>
      <c r="H1123" s="216"/>
      <c r="I1123" s="205"/>
      <c r="J1123" s="453"/>
      <c r="K1123" s="454"/>
      <c r="L1123" s="454"/>
      <c r="M1123" s="454"/>
      <c r="N1123" s="455"/>
    </row>
    <row r="1124" spans="1:14">
      <c r="B1124" s="468"/>
      <c r="C1124" s="153"/>
      <c r="D1124" s="228"/>
      <c r="E1124" s="216"/>
      <c r="F1124" s="216"/>
      <c r="G1124" s="216"/>
      <c r="H1124" s="216"/>
      <c r="I1124" s="205"/>
      <c r="J1124" s="453"/>
      <c r="K1124" s="454"/>
      <c r="L1124" s="454"/>
      <c r="M1124" s="454"/>
      <c r="N1124" s="455"/>
    </row>
    <row r="1125" spans="1:14">
      <c r="B1125" s="468"/>
      <c r="C1125" s="153"/>
      <c r="D1125" s="228"/>
      <c r="E1125" s="216"/>
      <c r="F1125" s="216"/>
      <c r="G1125" s="216"/>
      <c r="H1125" s="216"/>
      <c r="I1125" s="205"/>
      <c r="J1125" s="453"/>
      <c r="K1125" s="454"/>
      <c r="L1125" s="454"/>
      <c r="M1125" s="454"/>
      <c r="N1125" s="455"/>
    </row>
    <row r="1126" spans="1:14">
      <c r="B1126" s="468"/>
      <c r="C1126" s="153"/>
      <c r="D1126" s="228"/>
      <c r="E1126" s="216"/>
      <c r="F1126" s="216"/>
      <c r="G1126" s="216"/>
      <c r="H1126" s="216"/>
      <c r="I1126" s="205"/>
      <c r="J1126" s="453"/>
      <c r="K1126" s="454"/>
      <c r="L1126" s="454"/>
      <c r="M1126" s="454"/>
      <c r="N1126" s="455"/>
    </row>
    <row r="1127" spans="1:14">
      <c r="B1127" s="468"/>
      <c r="C1127" s="153"/>
      <c r="D1127" s="228"/>
      <c r="E1127" s="216"/>
      <c r="F1127" s="216"/>
      <c r="G1127" s="216"/>
      <c r="H1127" s="216"/>
      <c r="I1127" s="205"/>
      <c r="J1127" s="453"/>
      <c r="K1127" s="454"/>
      <c r="L1127" s="454"/>
      <c r="M1127" s="454"/>
      <c r="N1127" s="455"/>
    </row>
    <row r="1128" spans="1:14">
      <c r="B1128" s="468"/>
      <c r="C1128" s="153"/>
      <c r="D1128" s="228"/>
      <c r="E1128" s="216"/>
      <c r="F1128" s="216"/>
      <c r="G1128" s="216"/>
      <c r="H1128" s="216"/>
      <c r="I1128" s="205"/>
      <c r="J1128" s="453"/>
      <c r="K1128" s="454"/>
      <c r="L1128" s="454"/>
      <c r="M1128" s="454"/>
      <c r="N1128" s="455"/>
    </row>
    <row r="1129" spans="1:14">
      <c r="B1129" s="468"/>
      <c r="C1129" s="153"/>
      <c r="D1129" s="228"/>
      <c r="E1129" s="216"/>
      <c r="F1129" s="216"/>
      <c r="G1129" s="216"/>
      <c r="H1129" s="216"/>
      <c r="I1129" s="205"/>
      <c r="J1129" s="453"/>
      <c r="K1129" s="454"/>
      <c r="L1129" s="454"/>
      <c r="M1129" s="454"/>
      <c r="N1129" s="455"/>
    </row>
    <row r="1130" spans="1:14">
      <c r="B1130" s="468"/>
      <c r="C1130" s="153"/>
      <c r="D1130" s="228"/>
      <c r="E1130" s="216"/>
      <c r="F1130" s="216"/>
      <c r="G1130" s="216"/>
      <c r="H1130" s="216"/>
      <c r="I1130" s="205"/>
      <c r="J1130" s="453"/>
      <c r="K1130" s="454"/>
      <c r="L1130" s="454"/>
      <c r="M1130" s="454"/>
      <c r="N1130" s="455"/>
    </row>
    <row r="1131" spans="1:14">
      <c r="B1131" s="469"/>
      <c r="C1131" s="153"/>
      <c r="D1131" s="217"/>
      <c r="E1131" s="184"/>
      <c r="F1131" s="185"/>
      <c r="G1131" s="185"/>
      <c r="H1131" s="185"/>
      <c r="I1131" s="205"/>
      <c r="J1131" s="456"/>
      <c r="K1131" s="457"/>
      <c r="L1131" s="457"/>
      <c r="M1131" s="457"/>
      <c r="N1131" s="458"/>
    </row>
    <row r="1134" spans="1:14">
      <c r="A1134" s="448" t="s">
        <v>98</v>
      </c>
      <c r="B1134" s="459" t="s">
        <v>99</v>
      </c>
      <c r="C1134" s="232"/>
      <c r="D1134" s="459" t="s">
        <v>32</v>
      </c>
      <c r="E1134" s="448" t="s">
        <v>303</v>
      </c>
      <c r="F1134" s="448" t="s">
        <v>304</v>
      </c>
      <c r="G1134" s="463" t="s">
        <v>305</v>
      </c>
      <c r="H1134" s="448" t="s">
        <v>306</v>
      </c>
      <c r="I1134" s="206"/>
      <c r="J1134" s="448" t="s">
        <v>33</v>
      </c>
      <c r="K1134" s="448"/>
      <c r="L1134" s="448"/>
      <c r="M1134" s="448"/>
      <c r="N1134" s="448"/>
    </row>
    <row r="1135" spans="1:14">
      <c r="A1135" s="449"/>
      <c r="B1135" s="460"/>
      <c r="C1135" s="232"/>
      <c r="D1135" s="460"/>
      <c r="E1135" s="449"/>
      <c r="F1135" s="486"/>
      <c r="G1135" s="487"/>
      <c r="H1135" s="486"/>
      <c r="I1135" s="207"/>
      <c r="J1135" s="449"/>
      <c r="K1135" s="449"/>
      <c r="L1135" s="449"/>
      <c r="M1135" s="449"/>
      <c r="N1135" s="449"/>
    </row>
    <row r="1136" spans="1:14">
      <c r="A1136" s="203" t="s">
        <v>341</v>
      </c>
      <c r="B1136" s="467"/>
      <c r="C1136" s="183"/>
      <c r="D1136" s="228"/>
      <c r="E1136" s="216"/>
      <c r="F1136" s="216"/>
      <c r="G1136" s="216"/>
      <c r="H1136" s="216"/>
      <c r="I1136" s="204"/>
      <c r="J1136" s="450"/>
      <c r="K1136" s="451"/>
      <c r="L1136" s="451"/>
      <c r="M1136" s="451"/>
      <c r="N1136" s="452"/>
    </row>
    <row r="1137" spans="2:14">
      <c r="B1137" s="468"/>
      <c r="C1137" s="153"/>
      <c r="D1137" s="228"/>
      <c r="E1137" s="216"/>
      <c r="F1137" s="216"/>
      <c r="G1137" s="216"/>
      <c r="H1137" s="216"/>
      <c r="I1137" s="205"/>
      <c r="J1137" s="453"/>
      <c r="K1137" s="454"/>
      <c r="L1137" s="454"/>
      <c r="M1137" s="454"/>
      <c r="N1137" s="455"/>
    </row>
    <row r="1138" spans="2:14">
      <c r="B1138" s="468"/>
      <c r="C1138" s="153"/>
      <c r="D1138" s="228"/>
      <c r="E1138" s="216"/>
      <c r="F1138" s="216"/>
      <c r="G1138" s="216"/>
      <c r="H1138" s="216"/>
      <c r="I1138" s="205"/>
      <c r="J1138" s="453"/>
      <c r="K1138" s="454"/>
      <c r="L1138" s="454"/>
      <c r="M1138" s="454"/>
      <c r="N1138" s="455"/>
    </row>
    <row r="1139" spans="2:14">
      <c r="B1139" s="468"/>
      <c r="C1139" s="153"/>
      <c r="D1139" s="228"/>
      <c r="E1139" s="195"/>
      <c r="F1139" s="195"/>
      <c r="G1139" s="195"/>
      <c r="H1139" s="195"/>
      <c r="I1139" s="205"/>
      <c r="J1139" s="453"/>
      <c r="K1139" s="454"/>
      <c r="L1139" s="454"/>
      <c r="M1139" s="454"/>
      <c r="N1139" s="455"/>
    </row>
    <row r="1140" spans="2:14">
      <c r="B1140" s="468"/>
      <c r="C1140" s="153"/>
      <c r="D1140" s="228"/>
      <c r="E1140" s="216"/>
      <c r="F1140" s="216"/>
      <c r="G1140" s="216"/>
      <c r="H1140" s="216"/>
      <c r="I1140" s="205"/>
      <c r="J1140" s="453"/>
      <c r="K1140" s="454"/>
      <c r="L1140" s="454"/>
      <c r="M1140" s="454"/>
      <c r="N1140" s="455"/>
    </row>
    <row r="1141" spans="2:14">
      <c r="B1141" s="468"/>
      <c r="C1141" s="153"/>
      <c r="D1141" s="231"/>
      <c r="E1141" s="195"/>
      <c r="F1141" s="195"/>
      <c r="G1141" s="195"/>
      <c r="H1141" s="195"/>
      <c r="I1141" s="205"/>
      <c r="J1141" s="453"/>
      <c r="K1141" s="454"/>
      <c r="L1141" s="454"/>
      <c r="M1141" s="454"/>
      <c r="N1141" s="455"/>
    </row>
    <row r="1142" spans="2:14">
      <c r="B1142" s="468"/>
      <c r="C1142" s="153"/>
      <c r="D1142" s="228"/>
      <c r="E1142" s="216"/>
      <c r="F1142" s="216"/>
      <c r="G1142" s="216"/>
      <c r="H1142" s="216"/>
      <c r="I1142" s="205"/>
      <c r="J1142" s="453"/>
      <c r="K1142" s="454"/>
      <c r="L1142" s="454"/>
      <c r="M1142" s="454"/>
      <c r="N1142" s="455"/>
    </row>
    <row r="1143" spans="2:14">
      <c r="B1143" s="468"/>
      <c r="C1143" s="153"/>
      <c r="D1143" s="228"/>
      <c r="E1143" s="216"/>
      <c r="F1143" s="216"/>
      <c r="G1143" s="216"/>
      <c r="H1143" s="216"/>
      <c r="I1143" s="205"/>
      <c r="J1143" s="453"/>
      <c r="K1143" s="454"/>
      <c r="L1143" s="454"/>
      <c r="M1143" s="454"/>
      <c r="N1143" s="455"/>
    </row>
    <row r="1144" spans="2:14">
      <c r="B1144" s="468"/>
      <c r="C1144" s="153"/>
      <c r="D1144" s="228"/>
      <c r="E1144" s="216"/>
      <c r="F1144" s="216"/>
      <c r="G1144" s="216"/>
      <c r="H1144" s="216"/>
      <c r="I1144" s="205"/>
      <c r="J1144" s="453"/>
      <c r="K1144" s="454"/>
      <c r="L1144" s="454"/>
      <c r="M1144" s="454"/>
      <c r="N1144" s="455"/>
    </row>
    <row r="1145" spans="2:14">
      <c r="B1145" s="468"/>
      <c r="C1145" s="153"/>
      <c r="D1145" s="228"/>
      <c r="E1145" s="216"/>
      <c r="F1145" s="216"/>
      <c r="G1145" s="216"/>
      <c r="H1145" s="216"/>
      <c r="I1145" s="205"/>
      <c r="J1145" s="453"/>
      <c r="K1145" s="454"/>
      <c r="L1145" s="454"/>
      <c r="M1145" s="454"/>
      <c r="N1145" s="455"/>
    </row>
    <row r="1146" spans="2:14">
      <c r="B1146" s="468"/>
      <c r="C1146" s="153"/>
      <c r="D1146" s="228"/>
      <c r="E1146" s="216"/>
      <c r="F1146" s="216"/>
      <c r="G1146" s="216"/>
      <c r="H1146" s="216"/>
      <c r="I1146" s="205"/>
      <c r="J1146" s="453"/>
      <c r="K1146" s="454"/>
      <c r="L1146" s="454"/>
      <c r="M1146" s="454"/>
      <c r="N1146" s="455"/>
    </row>
    <row r="1147" spans="2:14">
      <c r="B1147" s="468"/>
      <c r="C1147" s="153"/>
      <c r="D1147" s="228"/>
      <c r="E1147" s="216"/>
      <c r="F1147" s="216"/>
      <c r="G1147" s="216"/>
      <c r="H1147" s="216"/>
      <c r="I1147" s="205"/>
      <c r="J1147" s="453"/>
      <c r="K1147" s="454"/>
      <c r="L1147" s="454"/>
      <c r="M1147" s="454"/>
      <c r="N1147" s="455"/>
    </row>
    <row r="1148" spans="2:14">
      <c r="B1148" s="468"/>
      <c r="C1148" s="153"/>
      <c r="D1148" s="228"/>
      <c r="E1148" s="216"/>
      <c r="F1148" s="216"/>
      <c r="G1148" s="216"/>
      <c r="H1148" s="216"/>
      <c r="I1148" s="205"/>
      <c r="J1148" s="453"/>
      <c r="K1148" s="454"/>
      <c r="L1148" s="454"/>
      <c r="M1148" s="454"/>
      <c r="N1148" s="455"/>
    </row>
    <row r="1149" spans="2:14">
      <c r="B1149" s="468"/>
      <c r="C1149" s="153"/>
      <c r="D1149" s="228"/>
      <c r="E1149" s="216"/>
      <c r="F1149" s="216"/>
      <c r="G1149" s="216"/>
      <c r="H1149" s="216"/>
      <c r="I1149" s="205"/>
      <c r="J1149" s="453"/>
      <c r="K1149" s="454"/>
      <c r="L1149" s="454"/>
      <c r="M1149" s="454"/>
      <c r="N1149" s="455"/>
    </row>
    <row r="1150" spans="2:14">
      <c r="B1150" s="468"/>
      <c r="C1150" s="153"/>
      <c r="D1150" s="228"/>
      <c r="E1150" s="216"/>
      <c r="F1150" s="216"/>
      <c r="G1150" s="216"/>
      <c r="H1150" s="216"/>
      <c r="I1150" s="205"/>
      <c r="J1150" s="453"/>
      <c r="K1150" s="454"/>
      <c r="L1150" s="454"/>
      <c r="M1150" s="454"/>
      <c r="N1150" s="455"/>
    </row>
    <row r="1151" spans="2:14">
      <c r="B1151" s="468"/>
      <c r="C1151" s="153"/>
      <c r="D1151" s="228"/>
      <c r="E1151" s="216"/>
      <c r="F1151" s="216"/>
      <c r="G1151" s="216"/>
      <c r="H1151" s="216"/>
      <c r="I1151" s="205"/>
      <c r="J1151" s="453"/>
      <c r="K1151" s="454"/>
      <c r="L1151" s="454"/>
      <c r="M1151" s="454"/>
      <c r="N1151" s="455"/>
    </row>
    <row r="1152" spans="2:14">
      <c r="B1152" s="468"/>
      <c r="C1152" s="153"/>
      <c r="D1152" s="228"/>
      <c r="E1152" s="216"/>
      <c r="F1152" s="216"/>
      <c r="G1152" s="216"/>
      <c r="H1152" s="216"/>
      <c r="I1152" s="205"/>
      <c r="J1152" s="453"/>
      <c r="K1152" s="454"/>
      <c r="L1152" s="454"/>
      <c r="M1152" s="454"/>
      <c r="N1152" s="455"/>
    </row>
    <row r="1153" spans="1:14">
      <c r="B1153" s="468"/>
      <c r="C1153" s="153"/>
      <c r="D1153" s="228"/>
      <c r="E1153" s="216"/>
      <c r="F1153" s="216"/>
      <c r="G1153" s="216"/>
      <c r="H1153" s="216"/>
      <c r="I1153" s="205"/>
      <c r="J1153" s="453"/>
      <c r="K1153" s="454"/>
      <c r="L1153" s="454"/>
      <c r="M1153" s="454"/>
      <c r="N1153" s="455"/>
    </row>
    <row r="1154" spans="1:14">
      <c r="B1154" s="468"/>
      <c r="C1154" s="153"/>
      <c r="D1154" s="228"/>
      <c r="E1154" s="216"/>
      <c r="F1154" s="216"/>
      <c r="G1154" s="216"/>
      <c r="H1154" s="216"/>
      <c r="I1154" s="205"/>
      <c r="J1154" s="453"/>
      <c r="K1154" s="454"/>
      <c r="L1154" s="454"/>
      <c r="M1154" s="454"/>
      <c r="N1154" s="455"/>
    </row>
    <row r="1155" spans="1:14">
      <c r="B1155" s="468"/>
      <c r="C1155" s="153"/>
      <c r="D1155" s="228"/>
      <c r="E1155" s="216"/>
      <c r="F1155" s="216"/>
      <c r="G1155" s="216"/>
      <c r="H1155" s="216"/>
      <c r="I1155" s="205"/>
      <c r="J1155" s="453"/>
      <c r="K1155" s="454"/>
      <c r="L1155" s="454"/>
      <c r="M1155" s="454"/>
      <c r="N1155" s="455"/>
    </row>
    <row r="1156" spans="1:14">
      <c r="B1156" s="469"/>
      <c r="C1156" s="153"/>
      <c r="D1156" s="217"/>
      <c r="E1156" s="184"/>
      <c r="F1156" s="185"/>
      <c r="G1156" s="185"/>
      <c r="H1156" s="185"/>
      <c r="I1156" s="205"/>
      <c r="J1156" s="456"/>
      <c r="K1156" s="457"/>
      <c r="L1156" s="457"/>
      <c r="M1156" s="457"/>
      <c r="N1156" s="458"/>
    </row>
    <row r="1159" spans="1:14">
      <c r="A1159" s="448" t="s">
        <v>98</v>
      </c>
      <c r="B1159" s="459" t="s">
        <v>99</v>
      </c>
      <c r="C1159" s="232"/>
      <c r="D1159" s="459" t="s">
        <v>32</v>
      </c>
      <c r="E1159" s="448" t="s">
        <v>303</v>
      </c>
      <c r="F1159" s="448" t="s">
        <v>304</v>
      </c>
      <c r="G1159" s="448" t="s">
        <v>305</v>
      </c>
      <c r="H1159" s="448" t="s">
        <v>306</v>
      </c>
      <c r="I1159" s="206"/>
      <c r="J1159" s="448" t="s">
        <v>33</v>
      </c>
      <c r="K1159" s="448"/>
      <c r="L1159" s="448"/>
      <c r="M1159" s="448"/>
      <c r="N1159" s="448"/>
    </row>
    <row r="1160" spans="1:14">
      <c r="A1160" s="449"/>
      <c r="B1160" s="460"/>
      <c r="C1160" s="232"/>
      <c r="D1160" s="460"/>
      <c r="E1160" s="449"/>
      <c r="F1160" s="449"/>
      <c r="G1160" s="449"/>
      <c r="H1160" s="449"/>
      <c r="I1160" s="207"/>
      <c r="J1160" s="449"/>
      <c r="K1160" s="449"/>
      <c r="L1160" s="449"/>
      <c r="M1160" s="449"/>
      <c r="N1160" s="449"/>
    </row>
    <row r="1161" spans="1:14">
      <c r="A1161" s="203" t="s">
        <v>342</v>
      </c>
      <c r="B1161" s="467"/>
      <c r="C1161" s="183"/>
      <c r="D1161" s="228"/>
      <c r="E1161" s="216"/>
      <c r="F1161" s="216"/>
      <c r="G1161" s="216"/>
      <c r="H1161" s="216"/>
      <c r="I1161" s="204"/>
      <c r="J1161" s="450"/>
      <c r="K1161" s="451"/>
      <c r="L1161" s="451"/>
      <c r="M1161" s="451"/>
      <c r="N1161" s="452"/>
    </row>
    <row r="1162" spans="1:14">
      <c r="B1162" s="468"/>
      <c r="C1162" s="153"/>
      <c r="D1162" s="228"/>
      <c r="E1162" s="216"/>
      <c r="F1162" s="216"/>
      <c r="G1162" s="216"/>
      <c r="H1162" s="216"/>
      <c r="I1162" s="205"/>
      <c r="J1162" s="453"/>
      <c r="K1162" s="454"/>
      <c r="L1162" s="454"/>
      <c r="M1162" s="454"/>
      <c r="N1162" s="455"/>
    </row>
    <row r="1163" spans="1:14">
      <c r="B1163" s="468"/>
      <c r="C1163" s="153"/>
      <c r="D1163" s="228"/>
      <c r="E1163" s="216"/>
      <c r="F1163" s="216"/>
      <c r="G1163" s="216"/>
      <c r="H1163" s="216"/>
      <c r="I1163" s="205"/>
      <c r="J1163" s="453"/>
      <c r="K1163" s="454"/>
      <c r="L1163" s="454"/>
      <c r="M1163" s="454"/>
      <c r="N1163" s="455"/>
    </row>
    <row r="1164" spans="1:14">
      <c r="B1164" s="468"/>
      <c r="C1164" s="153"/>
      <c r="D1164" s="228"/>
      <c r="E1164" s="216"/>
      <c r="F1164" s="216"/>
      <c r="G1164" s="216"/>
      <c r="H1164" s="216"/>
      <c r="I1164" s="205"/>
      <c r="J1164" s="453"/>
      <c r="K1164" s="454"/>
      <c r="L1164" s="454"/>
      <c r="M1164" s="454"/>
      <c r="N1164" s="455"/>
    </row>
    <row r="1165" spans="1:14">
      <c r="B1165" s="468"/>
      <c r="C1165" s="153"/>
      <c r="D1165" s="228"/>
      <c r="E1165" s="216"/>
      <c r="F1165" s="216"/>
      <c r="G1165" s="216"/>
      <c r="H1165" s="216"/>
      <c r="I1165" s="205"/>
      <c r="J1165" s="453"/>
      <c r="K1165" s="454"/>
      <c r="L1165" s="454"/>
      <c r="M1165" s="454"/>
      <c r="N1165" s="455"/>
    </row>
    <row r="1166" spans="1:14">
      <c r="B1166" s="468"/>
      <c r="C1166" s="153"/>
      <c r="D1166" s="228"/>
      <c r="E1166" s="216"/>
      <c r="F1166" s="216"/>
      <c r="G1166" s="216"/>
      <c r="H1166" s="216"/>
      <c r="I1166" s="205"/>
      <c r="J1166" s="453"/>
      <c r="K1166" s="454"/>
      <c r="L1166" s="454"/>
      <c r="M1166" s="454"/>
      <c r="N1166" s="455"/>
    </row>
    <row r="1167" spans="1:14">
      <c r="B1167" s="468"/>
      <c r="C1167" s="153"/>
      <c r="D1167" s="228"/>
      <c r="E1167" s="216"/>
      <c r="F1167" s="216"/>
      <c r="G1167" s="216"/>
      <c r="H1167" s="216"/>
      <c r="I1167" s="205"/>
      <c r="J1167" s="453"/>
      <c r="K1167" s="454"/>
      <c r="L1167" s="454"/>
      <c r="M1167" s="454"/>
      <c r="N1167" s="455"/>
    </row>
    <row r="1168" spans="1:14">
      <c r="B1168" s="468"/>
      <c r="C1168" s="153"/>
      <c r="D1168" s="228"/>
      <c r="E1168" s="216"/>
      <c r="F1168" s="216"/>
      <c r="G1168" s="216"/>
      <c r="H1168" s="216"/>
      <c r="I1168" s="205"/>
      <c r="J1168" s="453"/>
      <c r="K1168" s="454"/>
      <c r="L1168" s="454"/>
      <c r="M1168" s="454"/>
      <c r="N1168" s="455"/>
    </row>
    <row r="1169" spans="1:14">
      <c r="B1169" s="468"/>
      <c r="C1169" s="153"/>
      <c r="D1169" s="228"/>
      <c r="E1169" s="216"/>
      <c r="F1169" s="216"/>
      <c r="G1169" s="216"/>
      <c r="H1169" s="216"/>
      <c r="I1169" s="205"/>
      <c r="J1169" s="453"/>
      <c r="K1169" s="454"/>
      <c r="L1169" s="454"/>
      <c r="M1169" s="454"/>
      <c r="N1169" s="455"/>
    </row>
    <row r="1170" spans="1:14">
      <c r="B1170" s="468"/>
      <c r="C1170" s="153"/>
      <c r="D1170" s="228"/>
      <c r="E1170" s="216"/>
      <c r="F1170" s="216"/>
      <c r="G1170" s="216"/>
      <c r="H1170" s="216"/>
      <c r="I1170" s="205"/>
      <c r="J1170" s="453"/>
      <c r="K1170" s="454"/>
      <c r="L1170" s="454"/>
      <c r="M1170" s="454"/>
      <c r="N1170" s="455"/>
    </row>
    <row r="1171" spans="1:14">
      <c r="B1171" s="468"/>
      <c r="C1171" s="153"/>
      <c r="D1171" s="228"/>
      <c r="E1171" s="216"/>
      <c r="F1171" s="216"/>
      <c r="G1171" s="216"/>
      <c r="H1171" s="216"/>
      <c r="I1171" s="205"/>
      <c r="J1171" s="453"/>
      <c r="K1171" s="454"/>
      <c r="L1171" s="454"/>
      <c r="M1171" s="454"/>
      <c r="N1171" s="455"/>
    </row>
    <row r="1172" spans="1:14">
      <c r="B1172" s="468"/>
      <c r="C1172" s="153"/>
      <c r="D1172" s="228"/>
      <c r="E1172" s="216"/>
      <c r="F1172" s="216"/>
      <c r="G1172" s="216"/>
      <c r="H1172" s="216"/>
      <c r="I1172" s="205"/>
      <c r="J1172" s="453"/>
      <c r="K1172" s="454"/>
      <c r="L1172" s="454"/>
      <c r="M1172" s="454"/>
      <c r="N1172" s="455"/>
    </row>
    <row r="1173" spans="1:14">
      <c r="B1173" s="468"/>
      <c r="C1173" s="153"/>
      <c r="D1173" s="228"/>
      <c r="E1173" s="216"/>
      <c r="F1173" s="216"/>
      <c r="G1173" s="216"/>
      <c r="H1173" s="216"/>
      <c r="I1173" s="205"/>
      <c r="J1173" s="453"/>
      <c r="K1173" s="454"/>
      <c r="L1173" s="454"/>
      <c r="M1173" s="454"/>
      <c r="N1173" s="455"/>
    </row>
    <row r="1174" spans="1:14">
      <c r="B1174" s="468"/>
      <c r="C1174" s="153"/>
      <c r="D1174" s="228"/>
      <c r="E1174" s="216"/>
      <c r="F1174" s="216"/>
      <c r="G1174" s="216"/>
      <c r="H1174" s="216"/>
      <c r="I1174" s="205"/>
      <c r="J1174" s="453"/>
      <c r="K1174" s="454"/>
      <c r="L1174" s="454"/>
      <c r="M1174" s="454"/>
      <c r="N1174" s="455"/>
    </row>
    <row r="1175" spans="1:14">
      <c r="B1175" s="468"/>
      <c r="C1175" s="153"/>
      <c r="D1175" s="228"/>
      <c r="E1175" s="216"/>
      <c r="F1175" s="216"/>
      <c r="G1175" s="216"/>
      <c r="H1175" s="216"/>
      <c r="I1175" s="205"/>
      <c r="J1175" s="453"/>
      <c r="K1175" s="454"/>
      <c r="L1175" s="454"/>
      <c r="M1175" s="454"/>
      <c r="N1175" s="455"/>
    </row>
    <row r="1176" spans="1:14">
      <c r="B1176" s="468"/>
      <c r="C1176" s="153"/>
      <c r="D1176" s="228"/>
      <c r="E1176" s="216"/>
      <c r="F1176" s="216"/>
      <c r="G1176" s="216"/>
      <c r="H1176" s="216"/>
      <c r="I1176" s="205"/>
      <c r="J1176" s="453"/>
      <c r="K1176" s="454"/>
      <c r="L1176" s="454"/>
      <c r="M1176" s="454"/>
      <c r="N1176" s="455"/>
    </row>
    <row r="1177" spans="1:14">
      <c r="B1177" s="468"/>
      <c r="C1177" s="153"/>
      <c r="D1177" s="228"/>
      <c r="E1177" s="216"/>
      <c r="F1177" s="216"/>
      <c r="G1177" s="216"/>
      <c r="H1177" s="216"/>
      <c r="I1177" s="205"/>
      <c r="J1177" s="453"/>
      <c r="K1177" s="454"/>
      <c r="L1177" s="454"/>
      <c r="M1177" s="454"/>
      <c r="N1177" s="455"/>
    </row>
    <row r="1178" spans="1:14">
      <c r="B1178" s="468"/>
      <c r="C1178" s="153"/>
      <c r="D1178" s="228"/>
      <c r="E1178" s="216"/>
      <c r="F1178" s="216"/>
      <c r="G1178" s="216"/>
      <c r="H1178" s="216"/>
      <c r="I1178" s="205"/>
      <c r="J1178" s="453"/>
      <c r="K1178" s="454"/>
      <c r="L1178" s="454"/>
      <c r="M1178" s="454"/>
      <c r="N1178" s="455"/>
    </row>
    <row r="1179" spans="1:14">
      <c r="B1179" s="468"/>
      <c r="C1179" s="153"/>
      <c r="D1179" s="228"/>
      <c r="E1179" s="216"/>
      <c r="F1179" s="216"/>
      <c r="G1179" s="216"/>
      <c r="H1179" s="216"/>
      <c r="I1179" s="205"/>
      <c r="J1179" s="453"/>
      <c r="K1179" s="454"/>
      <c r="L1179" s="454"/>
      <c r="M1179" s="454"/>
      <c r="N1179" s="455"/>
    </row>
    <row r="1180" spans="1:14">
      <c r="B1180" s="468"/>
      <c r="C1180" s="153"/>
      <c r="D1180" s="168"/>
      <c r="E1180" s="169"/>
      <c r="F1180" s="169"/>
      <c r="G1180" s="169"/>
      <c r="H1180" s="169"/>
      <c r="I1180" s="205"/>
      <c r="J1180" s="453"/>
      <c r="K1180" s="454"/>
      <c r="L1180" s="454"/>
      <c r="M1180" s="454"/>
      <c r="N1180" s="455"/>
    </row>
    <row r="1181" spans="1:14">
      <c r="B1181" s="469"/>
      <c r="C1181" s="153"/>
      <c r="D1181" s="170"/>
      <c r="E1181" s="171"/>
      <c r="F1181" s="172"/>
      <c r="G1181" s="172"/>
      <c r="H1181" s="172"/>
      <c r="I1181" s="205"/>
      <c r="J1181" s="456"/>
      <c r="K1181" s="457"/>
      <c r="L1181" s="457"/>
      <c r="M1181" s="457"/>
      <c r="N1181" s="458"/>
    </row>
    <row r="1184" spans="1:14">
      <c r="A1184" s="448" t="s">
        <v>98</v>
      </c>
      <c r="B1184" s="459" t="s">
        <v>99</v>
      </c>
      <c r="C1184" s="232"/>
      <c r="D1184" s="459" t="s">
        <v>32</v>
      </c>
      <c r="E1184" s="448" t="s">
        <v>303</v>
      </c>
      <c r="F1184" s="448" t="s">
        <v>304</v>
      </c>
      <c r="G1184" s="463" t="s">
        <v>305</v>
      </c>
      <c r="H1184" s="448" t="s">
        <v>306</v>
      </c>
      <c r="I1184" s="206"/>
      <c r="J1184" s="448" t="s">
        <v>33</v>
      </c>
      <c r="K1184" s="448"/>
      <c r="L1184" s="448"/>
      <c r="M1184" s="448"/>
      <c r="N1184" s="448"/>
    </row>
    <row r="1185" spans="1:14">
      <c r="A1185" s="449"/>
      <c r="B1185" s="460"/>
      <c r="C1185" s="232"/>
      <c r="D1185" s="460"/>
      <c r="E1185" s="449"/>
      <c r="F1185" s="486"/>
      <c r="G1185" s="487"/>
      <c r="H1185" s="486"/>
      <c r="I1185" s="207"/>
      <c r="J1185" s="449"/>
      <c r="K1185" s="449"/>
      <c r="L1185" s="449"/>
      <c r="M1185" s="449"/>
      <c r="N1185" s="449"/>
    </row>
    <row r="1186" spans="1:14">
      <c r="A1186" s="203" t="s">
        <v>348</v>
      </c>
      <c r="B1186" s="467"/>
      <c r="C1186" s="183"/>
      <c r="D1186" s="244"/>
      <c r="E1186" s="245"/>
      <c r="F1186" s="245"/>
      <c r="G1186" s="245"/>
      <c r="H1186" s="245"/>
      <c r="I1186" s="254"/>
      <c r="J1186" s="488"/>
      <c r="K1186" s="489"/>
      <c r="L1186" s="489"/>
      <c r="M1186" s="489"/>
      <c r="N1186" s="490"/>
    </row>
    <row r="1187" spans="1:14">
      <c r="B1187" s="468"/>
      <c r="C1187" s="153"/>
      <c r="D1187" s="244"/>
      <c r="E1187" s="245"/>
      <c r="F1187" s="245"/>
      <c r="G1187" s="245"/>
      <c r="H1187" s="245"/>
      <c r="I1187" s="255"/>
      <c r="J1187" s="491"/>
      <c r="K1187" s="492"/>
      <c r="L1187" s="492"/>
      <c r="M1187" s="492"/>
      <c r="N1187" s="493"/>
    </row>
    <row r="1188" spans="1:14">
      <c r="B1188" s="468"/>
      <c r="C1188" s="153"/>
      <c r="D1188" s="244"/>
      <c r="E1188" s="245"/>
      <c r="F1188" s="245"/>
      <c r="G1188" s="245"/>
      <c r="H1188" s="245"/>
      <c r="I1188" s="255"/>
      <c r="J1188" s="491"/>
      <c r="K1188" s="492"/>
      <c r="L1188" s="492"/>
      <c r="M1188" s="492"/>
      <c r="N1188" s="493"/>
    </row>
    <row r="1189" spans="1:14">
      <c r="B1189" s="468"/>
      <c r="C1189" s="153"/>
      <c r="D1189" s="244"/>
      <c r="E1189" s="245"/>
      <c r="F1189" s="245"/>
      <c r="G1189" s="245"/>
      <c r="H1189" s="245"/>
      <c r="I1189" s="255"/>
      <c r="J1189" s="491"/>
      <c r="K1189" s="492"/>
      <c r="L1189" s="492"/>
      <c r="M1189" s="492"/>
      <c r="N1189" s="493"/>
    </row>
    <row r="1190" spans="1:14">
      <c r="B1190" s="468"/>
      <c r="C1190" s="153"/>
      <c r="D1190" s="244"/>
      <c r="E1190" s="245"/>
      <c r="F1190" s="245"/>
      <c r="G1190" s="245"/>
      <c r="H1190" s="245"/>
      <c r="I1190" s="255"/>
      <c r="J1190" s="491"/>
      <c r="K1190" s="492"/>
      <c r="L1190" s="492"/>
      <c r="M1190" s="492"/>
      <c r="N1190" s="493"/>
    </row>
    <row r="1191" spans="1:14">
      <c r="B1191" s="468"/>
      <c r="C1191" s="153"/>
      <c r="D1191" s="244"/>
      <c r="E1191" s="245"/>
      <c r="F1191" s="245"/>
      <c r="G1191" s="245"/>
      <c r="H1191" s="245"/>
      <c r="I1191" s="255"/>
      <c r="J1191" s="491"/>
      <c r="K1191" s="492"/>
      <c r="L1191" s="492"/>
      <c r="M1191" s="492"/>
      <c r="N1191" s="493"/>
    </row>
    <row r="1192" spans="1:14">
      <c r="B1192" s="468"/>
      <c r="C1192" s="153"/>
      <c r="D1192" s="244"/>
      <c r="E1192" s="245"/>
      <c r="F1192" s="245"/>
      <c r="G1192" s="245"/>
      <c r="H1192" s="245"/>
      <c r="I1192" s="255"/>
      <c r="J1192" s="491"/>
      <c r="K1192" s="492"/>
      <c r="L1192" s="492"/>
      <c r="M1192" s="492"/>
      <c r="N1192" s="493"/>
    </row>
    <row r="1193" spans="1:14">
      <c r="B1193" s="468"/>
      <c r="C1193" s="153"/>
      <c r="D1193" s="244"/>
      <c r="E1193" s="245"/>
      <c r="F1193" s="245"/>
      <c r="G1193" s="245"/>
      <c r="H1193" s="245"/>
      <c r="I1193" s="255"/>
      <c r="J1193" s="491"/>
      <c r="K1193" s="492"/>
      <c r="L1193" s="492"/>
      <c r="M1193" s="492"/>
      <c r="N1193" s="493"/>
    </row>
    <row r="1194" spans="1:14">
      <c r="B1194" s="468"/>
      <c r="C1194" s="153"/>
      <c r="D1194" s="244"/>
      <c r="E1194" s="245"/>
      <c r="F1194" s="245"/>
      <c r="G1194" s="245"/>
      <c r="H1194" s="245"/>
      <c r="I1194" s="255"/>
      <c r="J1194" s="491"/>
      <c r="K1194" s="492"/>
      <c r="L1194" s="492"/>
      <c r="M1194" s="492"/>
      <c r="N1194" s="493"/>
    </row>
    <row r="1195" spans="1:14">
      <c r="B1195" s="468"/>
      <c r="C1195" s="153"/>
      <c r="D1195" s="244"/>
      <c r="E1195" s="245"/>
      <c r="F1195" s="245"/>
      <c r="G1195" s="245"/>
      <c r="H1195" s="245"/>
      <c r="I1195" s="255"/>
      <c r="J1195" s="491"/>
      <c r="K1195" s="492"/>
      <c r="L1195" s="492"/>
      <c r="M1195" s="492"/>
      <c r="N1195" s="493"/>
    </row>
    <row r="1196" spans="1:14">
      <c r="B1196" s="468"/>
      <c r="C1196" s="153"/>
      <c r="D1196" s="244"/>
      <c r="E1196" s="245"/>
      <c r="F1196" s="245"/>
      <c r="G1196" s="245"/>
      <c r="H1196" s="245"/>
      <c r="I1196" s="255"/>
      <c r="J1196" s="491"/>
      <c r="K1196" s="492"/>
      <c r="L1196" s="492"/>
      <c r="M1196" s="492"/>
      <c r="N1196" s="493"/>
    </row>
    <row r="1197" spans="1:14">
      <c r="B1197" s="468"/>
      <c r="C1197" s="153"/>
      <c r="D1197" s="244"/>
      <c r="E1197" s="245"/>
      <c r="F1197" s="245"/>
      <c r="G1197" s="245"/>
      <c r="H1197" s="245"/>
      <c r="I1197" s="255"/>
      <c r="J1197" s="491"/>
      <c r="K1197" s="492"/>
      <c r="L1197" s="492"/>
      <c r="M1197" s="492"/>
      <c r="N1197" s="493"/>
    </row>
    <row r="1198" spans="1:14">
      <c r="B1198" s="468"/>
      <c r="C1198" s="153"/>
      <c r="D1198" s="244"/>
      <c r="E1198" s="245"/>
      <c r="F1198" s="245"/>
      <c r="G1198" s="245"/>
      <c r="H1198" s="245"/>
      <c r="I1198" s="255"/>
      <c r="J1198" s="491"/>
      <c r="K1198" s="492"/>
      <c r="L1198" s="492"/>
      <c r="M1198" s="492"/>
      <c r="N1198" s="493"/>
    </row>
    <row r="1199" spans="1:14">
      <c r="B1199" s="468"/>
      <c r="C1199" s="153"/>
      <c r="D1199" s="244"/>
      <c r="E1199" s="245"/>
      <c r="F1199" s="245"/>
      <c r="G1199" s="245"/>
      <c r="H1199" s="245"/>
      <c r="I1199" s="255"/>
      <c r="J1199" s="491"/>
      <c r="K1199" s="492"/>
      <c r="L1199" s="492"/>
      <c r="M1199" s="492"/>
      <c r="N1199" s="493"/>
    </row>
    <row r="1200" spans="1:14">
      <c r="B1200" s="468"/>
      <c r="C1200" s="153"/>
      <c r="D1200" s="244"/>
      <c r="E1200" s="245"/>
      <c r="F1200" s="245"/>
      <c r="G1200" s="245"/>
      <c r="H1200" s="245"/>
      <c r="I1200" s="255"/>
      <c r="J1200" s="491"/>
      <c r="K1200" s="492"/>
      <c r="L1200" s="492"/>
      <c r="M1200" s="492"/>
      <c r="N1200" s="493"/>
    </row>
    <row r="1201" spans="1:14">
      <c r="B1201" s="468"/>
      <c r="C1201" s="153"/>
      <c r="D1201" s="244"/>
      <c r="E1201" s="245"/>
      <c r="F1201" s="245"/>
      <c r="G1201" s="245"/>
      <c r="H1201" s="245"/>
      <c r="I1201" s="255"/>
      <c r="J1201" s="491"/>
      <c r="K1201" s="492"/>
      <c r="L1201" s="492"/>
      <c r="M1201" s="492"/>
      <c r="N1201" s="493"/>
    </row>
    <row r="1202" spans="1:14">
      <c r="B1202" s="468"/>
      <c r="C1202" s="153"/>
      <c r="D1202" s="244"/>
      <c r="E1202" s="245"/>
      <c r="F1202" s="245"/>
      <c r="G1202" s="245"/>
      <c r="H1202" s="245"/>
      <c r="I1202" s="255"/>
      <c r="J1202" s="491"/>
      <c r="K1202" s="492"/>
      <c r="L1202" s="492"/>
      <c r="M1202" s="492"/>
      <c r="N1202" s="493"/>
    </row>
    <row r="1203" spans="1:14">
      <c r="B1203" s="468"/>
      <c r="C1203" s="153"/>
      <c r="D1203" s="244"/>
      <c r="E1203" s="245"/>
      <c r="F1203" s="245"/>
      <c r="G1203" s="245"/>
      <c r="H1203" s="245"/>
      <c r="I1203" s="255"/>
      <c r="J1203" s="491"/>
      <c r="K1203" s="492"/>
      <c r="L1203" s="492"/>
      <c r="M1203" s="492"/>
      <c r="N1203" s="493"/>
    </row>
    <row r="1204" spans="1:14">
      <c r="B1204" s="468"/>
      <c r="C1204" s="153"/>
      <c r="D1204" s="244"/>
      <c r="E1204" s="245"/>
      <c r="F1204" s="245"/>
      <c r="G1204" s="245"/>
      <c r="H1204" s="245"/>
      <c r="I1204" s="255"/>
      <c r="J1204" s="491"/>
      <c r="K1204" s="492"/>
      <c r="L1204" s="492"/>
      <c r="M1204" s="492"/>
      <c r="N1204" s="493"/>
    </row>
    <row r="1205" spans="1:14">
      <c r="B1205" s="468"/>
      <c r="C1205" s="153"/>
      <c r="D1205" s="244"/>
      <c r="E1205" s="245"/>
      <c r="F1205" s="245"/>
      <c r="G1205" s="245"/>
      <c r="H1205" s="245"/>
      <c r="I1205" s="255"/>
      <c r="J1205" s="491"/>
      <c r="K1205" s="492"/>
      <c r="L1205" s="492"/>
      <c r="M1205" s="492"/>
      <c r="N1205" s="493"/>
    </row>
    <row r="1206" spans="1:14">
      <c r="B1206" s="469"/>
      <c r="C1206" s="153"/>
      <c r="D1206" s="248"/>
      <c r="E1206" s="249"/>
      <c r="F1206" s="250"/>
      <c r="G1206" s="250"/>
      <c r="H1206" s="250"/>
      <c r="I1206" s="255"/>
      <c r="J1206" s="494"/>
      <c r="K1206" s="495"/>
      <c r="L1206" s="495"/>
      <c r="M1206" s="495"/>
      <c r="N1206" s="496"/>
    </row>
    <row r="1207" spans="1:14">
      <c r="B1207" s="237"/>
      <c r="C1207" s="153"/>
      <c r="D1207" s="238"/>
      <c r="E1207" s="239"/>
      <c r="F1207" s="240"/>
      <c r="G1207" s="240"/>
      <c r="H1207" s="240"/>
      <c r="I1207" s="205"/>
      <c r="J1207" s="237"/>
      <c r="K1207" s="237"/>
      <c r="L1207" s="237"/>
      <c r="M1207" s="237"/>
      <c r="N1207" s="237"/>
    </row>
    <row r="1209" spans="1:14" ht="12.75" customHeight="1">
      <c r="A1209" s="448" t="s">
        <v>98</v>
      </c>
      <c r="B1209" s="459" t="s">
        <v>99</v>
      </c>
      <c r="C1209" s="232"/>
      <c r="D1209" s="459" t="s">
        <v>32</v>
      </c>
      <c r="E1209" s="448" t="s">
        <v>303</v>
      </c>
      <c r="F1209" s="448" t="s">
        <v>304</v>
      </c>
      <c r="G1209" s="463" t="s">
        <v>305</v>
      </c>
      <c r="H1209" s="448" t="s">
        <v>306</v>
      </c>
      <c r="I1209" s="206"/>
      <c r="J1209" s="448" t="s">
        <v>33</v>
      </c>
      <c r="K1209" s="448"/>
      <c r="L1209" s="448"/>
      <c r="M1209" s="448"/>
      <c r="N1209" s="448"/>
    </row>
    <row r="1210" spans="1:14">
      <c r="A1210" s="449"/>
      <c r="B1210" s="460"/>
      <c r="C1210" s="232"/>
      <c r="D1210" s="460"/>
      <c r="E1210" s="449"/>
      <c r="F1210" s="449"/>
      <c r="G1210" s="464"/>
      <c r="H1210" s="449"/>
      <c r="I1210" s="207"/>
      <c r="J1210" s="449"/>
      <c r="K1210" s="449"/>
      <c r="L1210" s="449"/>
      <c r="M1210" s="449"/>
      <c r="N1210" s="449"/>
    </row>
    <row r="1211" spans="1:14" ht="12.75" customHeight="1">
      <c r="A1211" s="203" t="s">
        <v>351</v>
      </c>
      <c r="B1211" s="467"/>
      <c r="C1211" s="183"/>
      <c r="D1211" s="234"/>
      <c r="E1211" s="216"/>
      <c r="F1211" s="216"/>
      <c r="G1211" s="216"/>
      <c r="H1211" s="216"/>
      <c r="I1211" s="204"/>
      <c r="J1211" s="450"/>
      <c r="K1211" s="451"/>
      <c r="L1211" s="451"/>
      <c r="M1211" s="451"/>
      <c r="N1211" s="452"/>
    </row>
    <row r="1212" spans="1:14">
      <c r="B1212" s="468"/>
      <c r="C1212" s="153"/>
      <c r="D1212" s="234"/>
      <c r="E1212" s="216"/>
      <c r="F1212" s="216"/>
      <c r="G1212" s="216"/>
      <c r="H1212" s="216"/>
      <c r="I1212" s="205"/>
      <c r="J1212" s="453"/>
      <c r="K1212" s="454"/>
      <c r="L1212" s="454"/>
      <c r="M1212" s="454"/>
      <c r="N1212" s="455"/>
    </row>
    <row r="1213" spans="1:14">
      <c r="B1213" s="468"/>
      <c r="C1213" s="153"/>
      <c r="D1213" s="234"/>
      <c r="E1213" s="216"/>
      <c r="F1213" s="216"/>
      <c r="G1213" s="216"/>
      <c r="H1213" s="216"/>
      <c r="I1213" s="205"/>
      <c r="J1213" s="453"/>
      <c r="K1213" s="454"/>
      <c r="L1213" s="454"/>
      <c r="M1213" s="454"/>
      <c r="N1213" s="455"/>
    </row>
    <row r="1214" spans="1:14">
      <c r="B1214" s="468"/>
      <c r="C1214" s="153"/>
      <c r="D1214" s="234"/>
      <c r="E1214" s="216"/>
      <c r="F1214" s="216"/>
      <c r="G1214" s="216"/>
      <c r="H1214" s="216"/>
      <c r="I1214" s="205"/>
      <c r="J1214" s="453"/>
      <c r="K1214" s="454"/>
      <c r="L1214" s="454"/>
      <c r="M1214" s="454"/>
      <c r="N1214" s="455"/>
    </row>
    <row r="1215" spans="1:14">
      <c r="B1215" s="468"/>
      <c r="C1215" s="153"/>
      <c r="D1215" s="234"/>
      <c r="E1215" s="216"/>
      <c r="F1215" s="216"/>
      <c r="G1215" s="216"/>
      <c r="H1215" s="216"/>
      <c r="I1215" s="205"/>
      <c r="J1215" s="453"/>
      <c r="K1215" s="454"/>
      <c r="L1215" s="454"/>
      <c r="M1215" s="454"/>
      <c r="N1215" s="455"/>
    </row>
    <row r="1216" spans="1:14">
      <c r="B1216" s="468"/>
      <c r="C1216" s="153"/>
      <c r="D1216" s="234"/>
      <c r="E1216" s="216"/>
      <c r="F1216" s="216"/>
      <c r="G1216" s="216"/>
      <c r="H1216" s="216"/>
      <c r="I1216" s="205"/>
      <c r="J1216" s="453"/>
      <c r="K1216" s="454"/>
      <c r="L1216" s="454"/>
      <c r="M1216" s="454"/>
      <c r="N1216" s="455"/>
    </row>
    <row r="1217" spans="2:14">
      <c r="B1217" s="468"/>
      <c r="C1217" s="153"/>
      <c r="D1217" s="173"/>
      <c r="E1217" s="216"/>
      <c r="F1217" s="216"/>
      <c r="G1217" s="216"/>
      <c r="H1217" s="216"/>
      <c r="I1217" s="205"/>
      <c r="J1217" s="453"/>
      <c r="K1217" s="454"/>
      <c r="L1217" s="454"/>
      <c r="M1217" s="454"/>
      <c r="N1217" s="455"/>
    </row>
    <row r="1218" spans="2:14">
      <c r="B1218" s="468"/>
      <c r="C1218" s="153"/>
      <c r="D1218" s="234"/>
      <c r="E1218" s="216"/>
      <c r="F1218" s="216"/>
      <c r="G1218" s="216"/>
      <c r="H1218" s="216"/>
      <c r="I1218" s="205"/>
      <c r="J1218" s="453"/>
      <c r="K1218" s="454"/>
      <c r="L1218" s="454"/>
      <c r="M1218" s="454"/>
      <c r="N1218" s="455"/>
    </row>
    <row r="1219" spans="2:14">
      <c r="B1219" s="468"/>
      <c r="C1219" s="153"/>
      <c r="D1219" s="234"/>
      <c r="E1219" s="216"/>
      <c r="F1219" s="216"/>
      <c r="G1219" s="216"/>
      <c r="H1219" s="216"/>
      <c r="I1219" s="205"/>
      <c r="J1219" s="453"/>
      <c r="K1219" s="454"/>
      <c r="L1219" s="454"/>
      <c r="M1219" s="454"/>
      <c r="N1219" s="455"/>
    </row>
    <row r="1220" spans="2:14">
      <c r="B1220" s="468"/>
      <c r="C1220" s="153"/>
      <c r="D1220" s="234"/>
      <c r="E1220" s="216"/>
      <c r="F1220" s="216"/>
      <c r="G1220" s="216"/>
      <c r="H1220" s="216"/>
      <c r="I1220" s="205"/>
      <c r="J1220" s="453"/>
      <c r="K1220" s="454"/>
      <c r="L1220" s="454"/>
      <c r="M1220" s="454"/>
      <c r="N1220" s="455"/>
    </row>
    <row r="1221" spans="2:14">
      <c r="B1221" s="468"/>
      <c r="C1221" s="153"/>
      <c r="D1221" s="234"/>
      <c r="E1221" s="216"/>
      <c r="F1221" s="216"/>
      <c r="G1221" s="216"/>
      <c r="H1221" s="216"/>
      <c r="I1221" s="205"/>
      <c r="J1221" s="453"/>
      <c r="K1221" s="454"/>
      <c r="L1221" s="454"/>
      <c r="M1221" s="454"/>
      <c r="N1221" s="455"/>
    </row>
    <row r="1222" spans="2:14">
      <c r="B1222" s="468"/>
      <c r="C1222" s="153"/>
      <c r="D1222" s="234"/>
      <c r="E1222" s="216"/>
      <c r="F1222" s="216"/>
      <c r="G1222" s="216"/>
      <c r="H1222" s="216"/>
      <c r="I1222" s="205"/>
      <c r="J1222" s="453"/>
      <c r="K1222" s="454"/>
      <c r="L1222" s="454"/>
      <c r="M1222" s="454"/>
      <c r="N1222" s="455"/>
    </row>
    <row r="1223" spans="2:14">
      <c r="B1223" s="468"/>
      <c r="C1223" s="153"/>
      <c r="D1223" s="234"/>
      <c r="E1223" s="216"/>
      <c r="F1223" s="216"/>
      <c r="G1223" s="216"/>
      <c r="H1223" s="216"/>
      <c r="I1223" s="205"/>
      <c r="J1223" s="453"/>
      <c r="K1223" s="454"/>
      <c r="L1223" s="454"/>
      <c r="M1223" s="454"/>
      <c r="N1223" s="455"/>
    </row>
    <row r="1224" spans="2:14">
      <c r="B1224" s="468"/>
      <c r="C1224" s="153"/>
      <c r="D1224" s="234"/>
      <c r="E1224" s="216"/>
      <c r="F1224" s="216"/>
      <c r="G1224" s="216"/>
      <c r="H1224" s="216"/>
      <c r="I1224" s="205"/>
      <c r="J1224" s="453"/>
      <c r="K1224" s="454"/>
      <c r="L1224" s="454"/>
      <c r="M1224" s="454"/>
      <c r="N1224" s="455"/>
    </row>
    <row r="1225" spans="2:14">
      <c r="B1225" s="468"/>
      <c r="C1225" s="153"/>
      <c r="D1225" s="234"/>
      <c r="E1225" s="216"/>
      <c r="F1225" s="216"/>
      <c r="G1225" s="216"/>
      <c r="H1225" s="216"/>
      <c r="I1225" s="205"/>
      <c r="J1225" s="453"/>
      <c r="K1225" s="454"/>
      <c r="L1225" s="454"/>
      <c r="M1225" s="454"/>
      <c r="N1225" s="455"/>
    </row>
    <row r="1226" spans="2:14">
      <c r="B1226" s="468"/>
      <c r="C1226" s="153"/>
      <c r="D1226" s="234"/>
      <c r="E1226" s="216"/>
      <c r="F1226" s="216"/>
      <c r="G1226" s="216"/>
      <c r="H1226" s="216"/>
      <c r="I1226" s="205"/>
      <c r="J1226" s="453"/>
      <c r="K1226" s="454"/>
      <c r="L1226" s="454"/>
      <c r="M1226" s="454"/>
      <c r="N1226" s="455"/>
    </row>
    <row r="1227" spans="2:14">
      <c r="B1227" s="468"/>
      <c r="C1227" s="153"/>
      <c r="D1227" s="234"/>
      <c r="E1227" s="216"/>
      <c r="F1227" s="216"/>
      <c r="G1227" s="216"/>
      <c r="H1227" s="216"/>
      <c r="I1227" s="205"/>
      <c r="J1227" s="453"/>
      <c r="K1227" s="454"/>
      <c r="L1227" s="454"/>
      <c r="M1227" s="454"/>
      <c r="N1227" s="455"/>
    </row>
    <row r="1228" spans="2:14">
      <c r="B1228" s="468"/>
      <c r="C1228" s="153"/>
      <c r="D1228" s="234"/>
      <c r="E1228" s="216"/>
      <c r="F1228" s="216"/>
      <c r="G1228" s="216"/>
      <c r="H1228" s="216"/>
      <c r="I1228" s="205"/>
      <c r="J1228" s="453"/>
      <c r="K1228" s="454"/>
      <c r="L1228" s="454"/>
      <c r="M1228" s="454"/>
      <c r="N1228" s="455"/>
    </row>
    <row r="1229" spans="2:14">
      <c r="B1229" s="468"/>
      <c r="C1229" s="153"/>
      <c r="D1229" s="234"/>
      <c r="E1229" s="216"/>
      <c r="F1229" s="216"/>
      <c r="G1229" s="216"/>
      <c r="H1229" s="216"/>
      <c r="I1229" s="205"/>
      <c r="J1229" s="453"/>
      <c r="K1229" s="454"/>
      <c r="L1229" s="454"/>
      <c r="M1229" s="454"/>
      <c r="N1229" s="455"/>
    </row>
    <row r="1230" spans="2:14">
      <c r="B1230" s="468"/>
      <c r="C1230" s="153"/>
      <c r="D1230" s="234"/>
      <c r="E1230" s="216"/>
      <c r="F1230" s="216"/>
      <c r="G1230" s="216"/>
      <c r="H1230" s="216"/>
      <c r="I1230" s="205"/>
      <c r="J1230" s="453"/>
      <c r="K1230" s="454"/>
      <c r="L1230" s="454"/>
      <c r="M1230" s="454"/>
      <c r="N1230" s="455"/>
    </row>
    <row r="1231" spans="2:14">
      <c r="B1231" s="469"/>
      <c r="C1231" s="153"/>
      <c r="D1231" s="217"/>
      <c r="E1231" s="184"/>
      <c r="F1231" s="185"/>
      <c r="G1231" s="185"/>
      <c r="H1231" s="185"/>
      <c r="I1231" s="205"/>
      <c r="J1231" s="456"/>
      <c r="K1231" s="457"/>
      <c r="L1231" s="457"/>
      <c r="M1231" s="457"/>
      <c r="N1231" s="458"/>
    </row>
    <row r="1234" spans="1:14">
      <c r="A1234" s="448" t="s">
        <v>98</v>
      </c>
      <c r="B1234" s="459" t="s">
        <v>99</v>
      </c>
      <c r="C1234" s="232"/>
      <c r="D1234" s="459" t="s">
        <v>32</v>
      </c>
      <c r="E1234" s="448" t="s">
        <v>303</v>
      </c>
      <c r="F1234" s="448" t="s">
        <v>304</v>
      </c>
      <c r="G1234" s="463" t="s">
        <v>305</v>
      </c>
      <c r="H1234" s="448" t="s">
        <v>306</v>
      </c>
      <c r="I1234" s="206"/>
      <c r="J1234" s="448" t="s">
        <v>33</v>
      </c>
      <c r="K1234" s="448"/>
      <c r="L1234" s="448"/>
      <c r="M1234" s="448"/>
      <c r="N1234" s="448"/>
    </row>
    <row r="1235" spans="1:14">
      <c r="A1235" s="449"/>
      <c r="B1235" s="460"/>
      <c r="C1235" s="232"/>
      <c r="D1235" s="460"/>
      <c r="E1235" s="449"/>
      <c r="F1235" s="486"/>
      <c r="G1235" s="487"/>
      <c r="H1235" s="486"/>
      <c r="I1235" s="207"/>
      <c r="J1235" s="449"/>
      <c r="K1235" s="449"/>
      <c r="L1235" s="449"/>
      <c r="M1235" s="449"/>
      <c r="N1235" s="449"/>
    </row>
    <row r="1236" spans="1:14">
      <c r="A1236" s="203" t="s">
        <v>353</v>
      </c>
      <c r="B1236" s="467"/>
      <c r="C1236" s="183"/>
      <c r="D1236" s="234"/>
      <c r="E1236" s="216"/>
      <c r="F1236" s="216"/>
      <c r="G1236" s="216"/>
      <c r="H1236" s="216"/>
      <c r="I1236" s="204"/>
      <c r="J1236" s="450"/>
      <c r="K1236" s="451"/>
      <c r="L1236" s="451"/>
      <c r="M1236" s="451"/>
      <c r="N1236" s="452"/>
    </row>
    <row r="1237" spans="1:14">
      <c r="B1237" s="468"/>
      <c r="C1237" s="153"/>
      <c r="D1237" s="234"/>
      <c r="E1237" s="216"/>
      <c r="F1237" s="216"/>
      <c r="G1237" s="216"/>
      <c r="H1237" s="216"/>
      <c r="I1237" s="205"/>
      <c r="J1237" s="453"/>
      <c r="K1237" s="454"/>
      <c r="L1237" s="454"/>
      <c r="M1237" s="454"/>
      <c r="N1237" s="455"/>
    </row>
    <row r="1238" spans="1:14">
      <c r="B1238" s="468"/>
      <c r="C1238" s="153"/>
      <c r="D1238" s="234"/>
      <c r="E1238" s="216"/>
      <c r="F1238" s="216"/>
      <c r="G1238" s="216"/>
      <c r="H1238" s="216"/>
      <c r="I1238" s="205"/>
      <c r="J1238" s="453"/>
      <c r="K1238" s="454"/>
      <c r="L1238" s="454"/>
      <c r="M1238" s="454"/>
      <c r="N1238" s="455"/>
    </row>
    <row r="1239" spans="1:14">
      <c r="B1239" s="468"/>
      <c r="C1239" s="153"/>
      <c r="D1239" s="234"/>
      <c r="E1239" s="195"/>
      <c r="F1239" s="195"/>
      <c r="G1239" s="195"/>
      <c r="H1239" s="195"/>
      <c r="I1239" s="205"/>
      <c r="J1239" s="453"/>
      <c r="K1239" s="454"/>
      <c r="L1239" s="454"/>
      <c r="M1239" s="454"/>
      <c r="N1239" s="455"/>
    </row>
    <row r="1240" spans="1:14">
      <c r="B1240" s="468"/>
      <c r="C1240" s="153"/>
      <c r="D1240" s="234"/>
      <c r="E1240" s="216"/>
      <c r="F1240" s="216"/>
      <c r="G1240" s="216"/>
      <c r="H1240" s="216"/>
      <c r="I1240" s="205"/>
      <c r="J1240" s="453"/>
      <c r="K1240" s="454"/>
      <c r="L1240" s="454"/>
      <c r="M1240" s="454"/>
      <c r="N1240" s="455"/>
    </row>
    <row r="1241" spans="1:14">
      <c r="B1241" s="468"/>
      <c r="C1241" s="153"/>
      <c r="D1241" s="235"/>
      <c r="E1241" s="195"/>
      <c r="F1241" s="195"/>
      <c r="G1241" s="195"/>
      <c r="H1241" s="195"/>
      <c r="I1241" s="205"/>
      <c r="J1241" s="453"/>
      <c r="K1241" s="454"/>
      <c r="L1241" s="454"/>
      <c r="M1241" s="454"/>
      <c r="N1241" s="455"/>
    </row>
    <row r="1242" spans="1:14">
      <c r="B1242" s="468"/>
      <c r="C1242" s="153"/>
      <c r="D1242" s="234"/>
      <c r="E1242" s="216"/>
      <c r="F1242" s="216"/>
      <c r="G1242" s="216"/>
      <c r="H1242" s="216"/>
      <c r="I1242" s="205"/>
      <c r="J1242" s="453"/>
      <c r="K1242" s="454"/>
      <c r="L1242" s="454"/>
      <c r="M1242" s="454"/>
      <c r="N1242" s="455"/>
    </row>
    <row r="1243" spans="1:14">
      <c r="B1243" s="468"/>
      <c r="C1243" s="153"/>
      <c r="D1243" s="234"/>
      <c r="E1243" s="216"/>
      <c r="F1243" s="216"/>
      <c r="G1243" s="216"/>
      <c r="H1243" s="216"/>
      <c r="I1243" s="205"/>
      <c r="J1243" s="453"/>
      <c r="K1243" s="454"/>
      <c r="L1243" s="454"/>
      <c r="M1243" s="454"/>
      <c r="N1243" s="455"/>
    </row>
    <row r="1244" spans="1:14">
      <c r="B1244" s="468"/>
      <c r="C1244" s="153"/>
      <c r="D1244" s="234"/>
      <c r="E1244" s="216"/>
      <c r="F1244" s="216"/>
      <c r="G1244" s="216"/>
      <c r="H1244" s="216"/>
      <c r="I1244" s="205"/>
      <c r="J1244" s="453"/>
      <c r="K1244" s="454"/>
      <c r="L1244" s="454"/>
      <c r="M1244" s="454"/>
      <c r="N1244" s="455"/>
    </row>
    <row r="1245" spans="1:14">
      <c r="B1245" s="468"/>
      <c r="C1245" s="153"/>
      <c r="D1245" s="234"/>
      <c r="E1245" s="216"/>
      <c r="F1245" s="216"/>
      <c r="G1245" s="216"/>
      <c r="H1245" s="216"/>
      <c r="I1245" s="205"/>
      <c r="J1245" s="453"/>
      <c r="K1245" s="454"/>
      <c r="L1245" s="454"/>
      <c r="M1245" s="454"/>
      <c r="N1245" s="455"/>
    </row>
    <row r="1246" spans="1:14">
      <c r="B1246" s="468"/>
      <c r="C1246" s="153"/>
      <c r="D1246" s="234"/>
      <c r="E1246" s="216"/>
      <c r="F1246" s="216"/>
      <c r="G1246" s="216"/>
      <c r="H1246" s="216"/>
      <c r="I1246" s="205"/>
      <c r="J1246" s="453"/>
      <c r="K1246" s="454"/>
      <c r="L1246" s="454"/>
      <c r="M1246" s="454"/>
      <c r="N1246" s="455"/>
    </row>
    <row r="1247" spans="1:14">
      <c r="B1247" s="468"/>
      <c r="C1247" s="153"/>
      <c r="D1247" s="234"/>
      <c r="E1247" s="216"/>
      <c r="F1247" s="216"/>
      <c r="G1247" s="216"/>
      <c r="H1247" s="216"/>
      <c r="I1247" s="205"/>
      <c r="J1247" s="453"/>
      <c r="K1247" s="454"/>
      <c r="L1247" s="454"/>
      <c r="M1247" s="454"/>
      <c r="N1247" s="455"/>
    </row>
    <row r="1248" spans="1:14">
      <c r="B1248" s="468"/>
      <c r="C1248" s="153"/>
      <c r="D1248" s="234"/>
      <c r="E1248" s="216"/>
      <c r="F1248" s="216"/>
      <c r="G1248" s="216"/>
      <c r="H1248" s="216"/>
      <c r="I1248" s="205"/>
      <c r="J1248" s="453"/>
      <c r="K1248" s="454"/>
      <c r="L1248" s="454"/>
      <c r="M1248" s="454"/>
      <c r="N1248" s="455"/>
    </row>
    <row r="1249" spans="1:14">
      <c r="B1249" s="468"/>
      <c r="C1249" s="153"/>
      <c r="D1249" s="234"/>
      <c r="E1249" s="216"/>
      <c r="F1249" s="216"/>
      <c r="G1249" s="216"/>
      <c r="H1249" s="216"/>
      <c r="I1249" s="205"/>
      <c r="J1249" s="453"/>
      <c r="K1249" s="454"/>
      <c r="L1249" s="454"/>
      <c r="M1249" s="454"/>
      <c r="N1249" s="455"/>
    </row>
    <row r="1250" spans="1:14">
      <c r="B1250" s="468"/>
      <c r="C1250" s="153"/>
      <c r="D1250" s="234"/>
      <c r="E1250" s="216"/>
      <c r="F1250" s="216"/>
      <c r="G1250" s="216"/>
      <c r="H1250" s="216"/>
      <c r="I1250" s="205"/>
      <c r="J1250" s="453"/>
      <c r="K1250" s="454"/>
      <c r="L1250" s="454"/>
      <c r="M1250" s="454"/>
      <c r="N1250" s="455"/>
    </row>
    <row r="1251" spans="1:14">
      <c r="B1251" s="468"/>
      <c r="C1251" s="153"/>
      <c r="D1251" s="234"/>
      <c r="E1251" s="216"/>
      <c r="F1251" s="216"/>
      <c r="G1251" s="216"/>
      <c r="H1251" s="216"/>
      <c r="I1251" s="205"/>
      <c r="J1251" s="453"/>
      <c r="K1251" s="454"/>
      <c r="L1251" s="454"/>
      <c r="M1251" s="454"/>
      <c r="N1251" s="455"/>
    </row>
    <row r="1252" spans="1:14">
      <c r="B1252" s="468"/>
      <c r="C1252" s="153"/>
      <c r="D1252" s="234"/>
      <c r="E1252" s="216"/>
      <c r="F1252" s="216"/>
      <c r="G1252" s="216"/>
      <c r="H1252" s="216"/>
      <c r="I1252" s="205"/>
      <c r="J1252" s="453"/>
      <c r="K1252" s="454"/>
      <c r="L1252" s="454"/>
      <c r="M1252" s="454"/>
      <c r="N1252" s="455"/>
    </row>
    <row r="1253" spans="1:14">
      <c r="B1253" s="468"/>
      <c r="C1253" s="153"/>
      <c r="D1253" s="234"/>
      <c r="E1253" s="216"/>
      <c r="F1253" s="216"/>
      <c r="G1253" s="216"/>
      <c r="H1253" s="216"/>
      <c r="I1253" s="205"/>
      <c r="J1253" s="453"/>
      <c r="K1253" s="454"/>
      <c r="L1253" s="454"/>
      <c r="M1253" s="454"/>
      <c r="N1253" s="455"/>
    </row>
    <row r="1254" spans="1:14">
      <c r="B1254" s="468"/>
      <c r="C1254" s="153"/>
      <c r="D1254" s="234"/>
      <c r="E1254" s="216"/>
      <c r="F1254" s="216"/>
      <c r="G1254" s="216"/>
      <c r="H1254" s="216"/>
      <c r="I1254" s="205"/>
      <c r="J1254" s="453"/>
      <c r="K1254" s="454"/>
      <c r="L1254" s="454"/>
      <c r="M1254" s="454"/>
      <c r="N1254" s="455"/>
    </row>
    <row r="1255" spans="1:14">
      <c r="B1255" s="468"/>
      <c r="C1255" s="153"/>
      <c r="D1255" s="234"/>
      <c r="E1255" s="216"/>
      <c r="F1255" s="216"/>
      <c r="G1255" s="216"/>
      <c r="H1255" s="216"/>
      <c r="I1255" s="205"/>
      <c r="J1255" s="453"/>
      <c r="K1255" s="454"/>
      <c r="L1255" s="454"/>
      <c r="M1255" s="454"/>
      <c r="N1255" s="455"/>
    </row>
    <row r="1256" spans="1:14">
      <c r="B1256" s="469"/>
      <c r="C1256" s="153"/>
      <c r="D1256" s="217"/>
      <c r="E1256" s="184"/>
      <c r="F1256" s="185"/>
      <c r="G1256" s="185"/>
      <c r="H1256" s="185"/>
      <c r="I1256" s="205"/>
      <c r="J1256" s="456"/>
      <c r="K1256" s="457"/>
      <c r="L1256" s="457"/>
      <c r="M1256" s="457"/>
      <c r="N1256" s="458"/>
    </row>
    <row r="1259" spans="1:14">
      <c r="A1259" s="448" t="s">
        <v>98</v>
      </c>
      <c r="B1259" s="459" t="s">
        <v>99</v>
      </c>
      <c r="C1259" s="232"/>
      <c r="D1259" s="459" t="s">
        <v>32</v>
      </c>
      <c r="E1259" s="448" t="s">
        <v>303</v>
      </c>
      <c r="F1259" s="448" t="s">
        <v>304</v>
      </c>
      <c r="G1259" s="463" t="s">
        <v>305</v>
      </c>
      <c r="H1259" s="448" t="s">
        <v>306</v>
      </c>
      <c r="I1259" s="206"/>
      <c r="J1259" s="448" t="s">
        <v>33</v>
      </c>
      <c r="K1259" s="448"/>
      <c r="L1259" s="448"/>
      <c r="M1259" s="448"/>
      <c r="N1259" s="448"/>
    </row>
    <row r="1260" spans="1:14">
      <c r="A1260" s="449"/>
      <c r="B1260" s="460"/>
      <c r="C1260" s="232"/>
      <c r="D1260" s="460"/>
      <c r="E1260" s="449"/>
      <c r="F1260" s="486"/>
      <c r="G1260" s="487"/>
      <c r="H1260" s="486"/>
      <c r="I1260" s="207"/>
      <c r="J1260" s="449"/>
      <c r="K1260" s="449"/>
      <c r="L1260" s="449"/>
      <c r="M1260" s="449"/>
      <c r="N1260" s="449"/>
    </row>
    <row r="1261" spans="1:14">
      <c r="A1261" s="203" t="s">
        <v>354</v>
      </c>
      <c r="B1261" s="467"/>
      <c r="C1261" s="183"/>
      <c r="D1261" s="236"/>
      <c r="E1261" s="267"/>
      <c r="F1261" s="267"/>
      <c r="G1261" s="267"/>
      <c r="H1261" s="267"/>
      <c r="I1261" s="204"/>
      <c r="J1261" s="450"/>
      <c r="K1261" s="451"/>
      <c r="L1261" s="451"/>
      <c r="M1261" s="451"/>
      <c r="N1261" s="452"/>
    </row>
    <row r="1262" spans="1:14">
      <c r="B1262" s="468"/>
      <c r="C1262" s="153"/>
      <c r="D1262" s="236"/>
      <c r="E1262" s="216"/>
      <c r="F1262" s="216"/>
      <c r="G1262" s="216"/>
      <c r="H1262" s="216"/>
      <c r="I1262" s="205"/>
      <c r="J1262" s="453"/>
      <c r="K1262" s="454"/>
      <c r="L1262" s="454"/>
      <c r="M1262" s="454"/>
      <c r="N1262" s="455"/>
    </row>
    <row r="1263" spans="1:14">
      <c r="B1263" s="468"/>
      <c r="C1263" s="153"/>
      <c r="D1263" s="236"/>
      <c r="E1263" s="216"/>
      <c r="F1263" s="216"/>
      <c r="G1263" s="216"/>
      <c r="H1263" s="216"/>
      <c r="I1263" s="205"/>
      <c r="J1263" s="453"/>
      <c r="K1263" s="454"/>
      <c r="L1263" s="454"/>
      <c r="M1263" s="454"/>
      <c r="N1263" s="455"/>
    </row>
    <row r="1264" spans="1:14">
      <c r="B1264" s="468"/>
      <c r="C1264" s="153"/>
      <c r="D1264" s="236"/>
      <c r="E1264" s="216"/>
      <c r="F1264" s="216"/>
      <c r="G1264" s="216"/>
      <c r="H1264" s="216"/>
      <c r="I1264" s="205"/>
      <c r="J1264" s="453"/>
      <c r="K1264" s="454"/>
      <c r="L1264" s="454"/>
      <c r="M1264" s="454"/>
      <c r="N1264" s="455"/>
    </row>
    <row r="1265" spans="2:14">
      <c r="B1265" s="468"/>
      <c r="C1265" s="153"/>
      <c r="D1265" s="236"/>
      <c r="E1265" s="216"/>
      <c r="F1265" s="216"/>
      <c r="G1265" s="216"/>
      <c r="H1265" s="216"/>
      <c r="I1265" s="205"/>
      <c r="J1265" s="453"/>
      <c r="K1265" s="454"/>
      <c r="L1265" s="454"/>
      <c r="M1265" s="454"/>
      <c r="N1265" s="455"/>
    </row>
    <row r="1266" spans="2:14">
      <c r="B1266" s="468"/>
      <c r="C1266" s="153"/>
      <c r="D1266" s="236"/>
      <c r="E1266" s="216"/>
      <c r="F1266" s="216"/>
      <c r="G1266" s="216"/>
      <c r="H1266" s="216"/>
      <c r="I1266" s="205"/>
      <c r="J1266" s="453"/>
      <c r="K1266" s="454"/>
      <c r="L1266" s="454"/>
      <c r="M1266" s="454"/>
      <c r="N1266" s="455"/>
    </row>
    <row r="1267" spans="2:14">
      <c r="B1267" s="468"/>
      <c r="C1267" s="153"/>
      <c r="D1267" s="236"/>
      <c r="E1267" s="216"/>
      <c r="F1267" s="216"/>
      <c r="G1267" s="216"/>
      <c r="H1267" s="216"/>
      <c r="I1267" s="205"/>
      <c r="J1267" s="453"/>
      <c r="K1267" s="454"/>
      <c r="L1267" s="454"/>
      <c r="M1267" s="454"/>
      <c r="N1267" s="455"/>
    </row>
    <row r="1268" spans="2:14">
      <c r="B1268" s="468"/>
      <c r="C1268" s="153"/>
      <c r="D1268" s="236"/>
      <c r="E1268" s="216"/>
      <c r="F1268" s="216"/>
      <c r="G1268" s="216"/>
      <c r="H1268" s="216"/>
      <c r="I1268" s="205"/>
      <c r="J1268" s="453"/>
      <c r="K1268" s="454"/>
      <c r="L1268" s="454"/>
      <c r="M1268" s="454"/>
      <c r="N1268" s="455"/>
    </row>
    <row r="1269" spans="2:14">
      <c r="B1269" s="468"/>
      <c r="C1269" s="153"/>
      <c r="D1269" s="236"/>
      <c r="E1269" s="216"/>
      <c r="F1269" s="216"/>
      <c r="G1269" s="216"/>
      <c r="H1269" s="216"/>
      <c r="I1269" s="205"/>
      <c r="J1269" s="453"/>
      <c r="K1269" s="454"/>
      <c r="L1269" s="454"/>
      <c r="M1269" s="454"/>
      <c r="N1269" s="455"/>
    </row>
    <row r="1270" spans="2:14">
      <c r="B1270" s="468"/>
      <c r="C1270" s="153"/>
      <c r="D1270" s="236"/>
      <c r="E1270" s="216"/>
      <c r="F1270" s="216"/>
      <c r="G1270" s="216"/>
      <c r="H1270" s="216"/>
      <c r="I1270" s="205"/>
      <c r="J1270" s="453"/>
      <c r="K1270" s="454"/>
      <c r="L1270" s="454"/>
      <c r="M1270" s="454"/>
      <c r="N1270" s="455"/>
    </row>
    <row r="1271" spans="2:14">
      <c r="B1271" s="468"/>
      <c r="C1271" s="153"/>
      <c r="D1271" s="236"/>
      <c r="E1271" s="216"/>
      <c r="F1271" s="216"/>
      <c r="G1271" s="216"/>
      <c r="H1271" s="216"/>
      <c r="I1271" s="205"/>
      <c r="J1271" s="453"/>
      <c r="K1271" s="454"/>
      <c r="L1271" s="454"/>
      <c r="M1271" s="454"/>
      <c r="N1271" s="455"/>
    </row>
    <row r="1272" spans="2:14">
      <c r="B1272" s="468"/>
      <c r="C1272" s="153"/>
      <c r="D1272" s="236"/>
      <c r="E1272" s="216"/>
      <c r="F1272" s="216"/>
      <c r="G1272" s="216"/>
      <c r="H1272" s="216"/>
      <c r="I1272" s="205"/>
      <c r="J1272" s="453"/>
      <c r="K1272" s="454"/>
      <c r="L1272" s="454"/>
      <c r="M1272" s="454"/>
      <c r="N1272" s="455"/>
    </row>
    <row r="1273" spans="2:14">
      <c r="B1273" s="468"/>
      <c r="C1273" s="153"/>
      <c r="D1273" s="236"/>
      <c r="E1273" s="216"/>
      <c r="F1273" s="216"/>
      <c r="G1273" s="216"/>
      <c r="H1273" s="216"/>
      <c r="I1273" s="205"/>
      <c r="J1273" s="453"/>
      <c r="K1273" s="454"/>
      <c r="L1273" s="454"/>
      <c r="M1273" s="454"/>
      <c r="N1273" s="455"/>
    </row>
    <row r="1274" spans="2:14">
      <c r="B1274" s="468"/>
      <c r="C1274" s="153"/>
      <c r="D1274" s="236"/>
      <c r="E1274" s="216"/>
      <c r="F1274" s="216"/>
      <c r="G1274" s="216"/>
      <c r="H1274" s="216"/>
      <c r="I1274" s="205"/>
      <c r="J1274" s="453"/>
      <c r="K1274" s="454"/>
      <c r="L1274" s="454"/>
      <c r="M1274" s="454"/>
      <c r="N1274" s="455"/>
    </row>
    <row r="1275" spans="2:14">
      <c r="B1275" s="468"/>
      <c r="C1275" s="153"/>
      <c r="D1275" s="236"/>
      <c r="E1275" s="216"/>
      <c r="F1275" s="216"/>
      <c r="G1275" s="216"/>
      <c r="H1275" s="216"/>
      <c r="I1275" s="205"/>
      <c r="J1275" s="453"/>
      <c r="K1275" s="454"/>
      <c r="L1275" s="454"/>
      <c r="M1275" s="454"/>
      <c r="N1275" s="455"/>
    </row>
    <row r="1276" spans="2:14">
      <c r="B1276" s="468"/>
      <c r="C1276" s="153"/>
      <c r="D1276" s="236"/>
      <c r="E1276" s="216"/>
      <c r="F1276" s="216"/>
      <c r="G1276" s="216"/>
      <c r="H1276" s="216"/>
      <c r="I1276" s="205"/>
      <c r="J1276" s="453"/>
      <c r="K1276" s="454"/>
      <c r="L1276" s="454"/>
      <c r="M1276" s="454"/>
      <c r="N1276" s="455"/>
    </row>
    <row r="1277" spans="2:14">
      <c r="B1277" s="468"/>
      <c r="C1277" s="153"/>
      <c r="D1277" s="236"/>
      <c r="E1277" s="216"/>
      <c r="F1277" s="216"/>
      <c r="G1277" s="216"/>
      <c r="H1277" s="216"/>
      <c r="I1277" s="205"/>
      <c r="J1277" s="453"/>
      <c r="K1277" s="454"/>
      <c r="L1277" s="454"/>
      <c r="M1277" s="454"/>
      <c r="N1277" s="455"/>
    </row>
    <row r="1278" spans="2:14">
      <c r="B1278" s="468"/>
      <c r="C1278" s="153"/>
      <c r="D1278" s="236"/>
      <c r="E1278" s="216"/>
      <c r="F1278" s="216"/>
      <c r="G1278" s="216"/>
      <c r="H1278" s="216"/>
      <c r="I1278" s="205"/>
      <c r="J1278" s="453"/>
      <c r="K1278" s="454"/>
      <c r="L1278" s="454"/>
      <c r="M1278" s="454"/>
      <c r="N1278" s="455"/>
    </row>
    <row r="1279" spans="2:14">
      <c r="B1279" s="468"/>
      <c r="C1279" s="153"/>
      <c r="D1279" s="236"/>
      <c r="E1279" s="216"/>
      <c r="F1279" s="216"/>
      <c r="G1279" s="216"/>
      <c r="H1279" s="216"/>
      <c r="I1279" s="205"/>
      <c r="J1279" s="453"/>
      <c r="K1279" s="454"/>
      <c r="L1279" s="454"/>
      <c r="M1279" s="454"/>
      <c r="N1279" s="455"/>
    </row>
    <row r="1280" spans="2:14">
      <c r="B1280" s="468"/>
      <c r="C1280" s="153"/>
      <c r="D1280" s="236"/>
      <c r="E1280" s="216"/>
      <c r="F1280" s="216"/>
      <c r="G1280" s="216"/>
      <c r="H1280" s="216"/>
      <c r="I1280" s="205"/>
      <c r="J1280" s="453"/>
      <c r="K1280" s="454"/>
      <c r="L1280" s="454"/>
      <c r="M1280" s="454"/>
      <c r="N1280" s="455"/>
    </row>
    <row r="1281" spans="1:14">
      <c r="B1281" s="469"/>
      <c r="C1281" s="153"/>
      <c r="D1281" s="217"/>
      <c r="E1281" s="184"/>
      <c r="F1281" s="185"/>
      <c r="G1281" s="185"/>
      <c r="H1281" s="185"/>
      <c r="I1281" s="205"/>
      <c r="J1281" s="456"/>
      <c r="K1281" s="457"/>
      <c r="L1281" s="457"/>
      <c r="M1281" s="457"/>
      <c r="N1281" s="458"/>
    </row>
    <row r="1282" spans="1:14">
      <c r="B1282" s="153"/>
      <c r="C1282" s="153"/>
      <c r="D1282" s="164"/>
      <c r="E1282" s="165"/>
      <c r="F1282" s="165"/>
      <c r="G1282" s="165"/>
      <c r="H1282" s="165"/>
    </row>
    <row r="1283" spans="1:14">
      <c r="B1283" s="203"/>
      <c r="C1283" s="203"/>
      <c r="D1283" s="203"/>
      <c r="E1283" s="203"/>
      <c r="F1283" s="203"/>
      <c r="G1283" s="203"/>
      <c r="H1283" s="203"/>
      <c r="I1283" s="203"/>
      <c r="J1283" s="203"/>
      <c r="K1283" s="203"/>
      <c r="L1283" s="203"/>
      <c r="M1283" s="203"/>
      <c r="N1283" s="203"/>
    </row>
    <row r="1284" spans="1:14">
      <c r="A1284" s="448" t="s">
        <v>98</v>
      </c>
      <c r="B1284" s="459" t="s">
        <v>99</v>
      </c>
      <c r="C1284" s="232"/>
      <c r="D1284" s="459" t="s">
        <v>32</v>
      </c>
      <c r="E1284" s="448" t="s">
        <v>303</v>
      </c>
      <c r="F1284" s="448" t="s">
        <v>304</v>
      </c>
      <c r="G1284" s="463" t="s">
        <v>305</v>
      </c>
      <c r="H1284" s="448" t="s">
        <v>306</v>
      </c>
      <c r="I1284" s="206"/>
      <c r="J1284" s="448" t="s">
        <v>33</v>
      </c>
      <c r="K1284" s="448"/>
      <c r="L1284" s="448"/>
      <c r="M1284" s="448"/>
      <c r="N1284" s="448"/>
    </row>
    <row r="1285" spans="1:14">
      <c r="A1285" s="449"/>
      <c r="B1285" s="460"/>
      <c r="C1285" s="232"/>
      <c r="D1285" s="460"/>
      <c r="E1285" s="449"/>
      <c r="F1285" s="486"/>
      <c r="G1285" s="487"/>
      <c r="H1285" s="486"/>
      <c r="I1285" s="207"/>
      <c r="J1285" s="449"/>
      <c r="K1285" s="449"/>
      <c r="L1285" s="449"/>
      <c r="M1285" s="449"/>
      <c r="N1285" s="449"/>
    </row>
    <row r="1286" spans="1:14">
      <c r="A1286" s="203" t="s">
        <v>364</v>
      </c>
      <c r="B1286" s="467"/>
      <c r="C1286" s="183"/>
      <c r="D1286" s="278"/>
      <c r="E1286" s="216"/>
      <c r="F1286" s="216"/>
      <c r="G1286" s="216"/>
      <c r="H1286" s="216"/>
      <c r="I1286" s="204"/>
      <c r="J1286" s="450"/>
      <c r="K1286" s="451"/>
      <c r="L1286" s="451"/>
      <c r="M1286" s="451"/>
      <c r="N1286" s="452"/>
    </row>
    <row r="1287" spans="1:14">
      <c r="B1287" s="468"/>
      <c r="C1287" s="153"/>
      <c r="D1287" s="278"/>
      <c r="E1287" s="216"/>
      <c r="F1287" s="216"/>
      <c r="G1287" s="216"/>
      <c r="H1287" s="216"/>
      <c r="I1287" s="205"/>
      <c r="J1287" s="453"/>
      <c r="K1287" s="454"/>
      <c r="L1287" s="454"/>
      <c r="M1287" s="454"/>
      <c r="N1287" s="455"/>
    </row>
    <row r="1288" spans="1:14">
      <c r="B1288" s="468"/>
      <c r="C1288" s="153"/>
      <c r="D1288" s="278"/>
      <c r="E1288" s="216"/>
      <c r="F1288" s="216"/>
      <c r="G1288" s="216"/>
      <c r="H1288" s="216"/>
      <c r="I1288" s="205"/>
      <c r="J1288" s="453"/>
      <c r="K1288" s="454"/>
      <c r="L1288" s="454"/>
      <c r="M1288" s="454"/>
      <c r="N1288" s="455"/>
    </row>
    <row r="1289" spans="1:14">
      <c r="B1289" s="468"/>
      <c r="C1289" s="153"/>
      <c r="D1289" s="278"/>
      <c r="E1289" s="216"/>
      <c r="F1289" s="216"/>
      <c r="G1289" s="216"/>
      <c r="H1289" s="216"/>
      <c r="I1289" s="205"/>
      <c r="J1289" s="453"/>
      <c r="K1289" s="454"/>
      <c r="L1289" s="454"/>
      <c r="M1289" s="454"/>
      <c r="N1289" s="455"/>
    </row>
    <row r="1290" spans="1:14">
      <c r="B1290" s="468"/>
      <c r="C1290" s="153"/>
      <c r="D1290" s="278"/>
      <c r="E1290" s="216"/>
      <c r="F1290" s="216"/>
      <c r="G1290" s="216"/>
      <c r="H1290" s="216"/>
      <c r="I1290" s="205"/>
      <c r="J1290" s="453"/>
      <c r="K1290" s="454"/>
      <c r="L1290" s="454"/>
      <c r="M1290" s="454"/>
      <c r="N1290" s="455"/>
    </row>
    <row r="1291" spans="1:14">
      <c r="B1291" s="468"/>
      <c r="C1291" s="153"/>
      <c r="D1291" s="278"/>
      <c r="E1291" s="216"/>
      <c r="F1291" s="216"/>
      <c r="G1291" s="216"/>
      <c r="H1291" s="216"/>
      <c r="I1291" s="205"/>
      <c r="J1291" s="453"/>
      <c r="K1291" s="454"/>
      <c r="L1291" s="454"/>
      <c r="M1291" s="454"/>
      <c r="N1291" s="455"/>
    </row>
    <row r="1292" spans="1:14">
      <c r="B1292" s="468"/>
      <c r="C1292" s="153"/>
      <c r="D1292" s="278"/>
      <c r="E1292" s="216"/>
      <c r="F1292" s="216"/>
      <c r="G1292" s="216"/>
      <c r="H1292" s="216"/>
      <c r="I1292" s="205"/>
      <c r="J1292" s="453"/>
      <c r="K1292" s="454"/>
      <c r="L1292" s="454"/>
      <c r="M1292" s="454"/>
      <c r="N1292" s="455"/>
    </row>
    <row r="1293" spans="1:14">
      <c r="B1293" s="468"/>
      <c r="C1293" s="153"/>
      <c r="D1293" s="278"/>
      <c r="E1293" s="216"/>
      <c r="F1293" s="216"/>
      <c r="G1293" s="216"/>
      <c r="H1293" s="216"/>
      <c r="I1293" s="205"/>
      <c r="J1293" s="453"/>
      <c r="K1293" s="454"/>
      <c r="L1293" s="454"/>
      <c r="M1293" s="454"/>
      <c r="N1293" s="455"/>
    </row>
    <row r="1294" spans="1:14">
      <c r="B1294" s="468"/>
      <c r="C1294" s="153"/>
      <c r="D1294" s="278"/>
      <c r="E1294" s="216"/>
      <c r="F1294" s="216"/>
      <c r="G1294" s="216"/>
      <c r="H1294" s="216"/>
      <c r="I1294" s="205"/>
      <c r="J1294" s="453"/>
      <c r="K1294" s="454"/>
      <c r="L1294" s="454"/>
      <c r="M1294" s="454"/>
      <c r="N1294" s="455"/>
    </row>
    <row r="1295" spans="1:14">
      <c r="B1295" s="468"/>
      <c r="C1295" s="153"/>
      <c r="D1295" s="278"/>
      <c r="E1295" s="216"/>
      <c r="F1295" s="216"/>
      <c r="G1295" s="216"/>
      <c r="H1295" s="216"/>
      <c r="I1295" s="205"/>
      <c r="J1295" s="453"/>
      <c r="K1295" s="454"/>
      <c r="L1295" s="454"/>
      <c r="M1295" s="454"/>
      <c r="N1295" s="455"/>
    </row>
    <row r="1296" spans="1:14">
      <c r="B1296" s="468"/>
      <c r="C1296" s="153"/>
      <c r="D1296" s="278"/>
      <c r="E1296" s="216"/>
      <c r="F1296" s="216"/>
      <c r="G1296" s="216"/>
      <c r="H1296" s="216"/>
      <c r="I1296" s="205"/>
      <c r="J1296" s="453"/>
      <c r="K1296" s="454"/>
      <c r="L1296" s="454"/>
      <c r="M1296" s="454"/>
      <c r="N1296" s="455"/>
    </row>
    <row r="1297" spans="2:14">
      <c r="B1297" s="468"/>
      <c r="C1297" s="153"/>
      <c r="D1297" s="278"/>
      <c r="E1297" s="216"/>
      <c r="F1297" s="216"/>
      <c r="G1297" s="216"/>
      <c r="H1297" s="216"/>
      <c r="I1297" s="205"/>
      <c r="J1297" s="453"/>
      <c r="K1297" s="454"/>
      <c r="L1297" s="454"/>
      <c r="M1297" s="454"/>
      <c r="N1297" s="455"/>
    </row>
    <row r="1298" spans="2:14">
      <c r="B1298" s="468"/>
      <c r="C1298" s="153"/>
      <c r="D1298" s="278"/>
      <c r="E1298" s="216"/>
      <c r="F1298" s="216"/>
      <c r="G1298" s="216"/>
      <c r="H1298" s="216"/>
      <c r="I1298" s="205"/>
      <c r="J1298" s="453"/>
      <c r="K1298" s="454"/>
      <c r="L1298" s="454"/>
      <c r="M1298" s="454"/>
      <c r="N1298" s="455"/>
    </row>
    <row r="1299" spans="2:14">
      <c r="B1299" s="468"/>
      <c r="C1299" s="153"/>
      <c r="D1299" s="278"/>
      <c r="E1299" s="216"/>
      <c r="F1299" s="216"/>
      <c r="G1299" s="216"/>
      <c r="H1299" s="216"/>
      <c r="I1299" s="205"/>
      <c r="J1299" s="453"/>
      <c r="K1299" s="454"/>
      <c r="L1299" s="454"/>
      <c r="M1299" s="454"/>
      <c r="N1299" s="455"/>
    </row>
    <row r="1300" spans="2:14">
      <c r="B1300" s="468"/>
      <c r="C1300" s="153"/>
      <c r="D1300" s="278"/>
      <c r="E1300" s="216"/>
      <c r="F1300" s="216"/>
      <c r="G1300" s="216"/>
      <c r="H1300" s="216"/>
      <c r="I1300" s="205"/>
      <c r="J1300" s="453"/>
      <c r="K1300" s="454"/>
      <c r="L1300" s="454"/>
      <c r="M1300" s="454"/>
      <c r="N1300" s="455"/>
    </row>
    <row r="1301" spans="2:14">
      <c r="B1301" s="468"/>
      <c r="C1301" s="153"/>
      <c r="D1301" s="278"/>
      <c r="E1301" s="216"/>
      <c r="F1301" s="216"/>
      <c r="G1301" s="216"/>
      <c r="H1301" s="216"/>
      <c r="I1301" s="205"/>
      <c r="J1301" s="453"/>
      <c r="K1301" s="454"/>
      <c r="L1301" s="454"/>
      <c r="M1301" s="454"/>
      <c r="N1301" s="455"/>
    </row>
    <row r="1302" spans="2:14">
      <c r="B1302" s="468"/>
      <c r="C1302" s="153"/>
      <c r="D1302" s="278"/>
      <c r="E1302" s="216"/>
      <c r="F1302" s="216"/>
      <c r="G1302" s="216"/>
      <c r="H1302" s="216"/>
      <c r="I1302" s="205"/>
      <c r="J1302" s="453"/>
      <c r="K1302" s="454"/>
      <c r="L1302" s="454"/>
      <c r="M1302" s="454"/>
      <c r="N1302" s="455"/>
    </row>
    <row r="1303" spans="2:14">
      <c r="B1303" s="468"/>
      <c r="C1303" s="153"/>
      <c r="D1303" s="278"/>
      <c r="E1303" s="216"/>
      <c r="F1303" s="216"/>
      <c r="G1303" s="216"/>
      <c r="H1303" s="216"/>
      <c r="I1303" s="205"/>
      <c r="J1303" s="453"/>
      <c r="K1303" s="454"/>
      <c r="L1303" s="454"/>
      <c r="M1303" s="454"/>
      <c r="N1303" s="455"/>
    </row>
    <row r="1304" spans="2:14">
      <c r="B1304" s="468"/>
      <c r="C1304" s="153"/>
      <c r="D1304" s="278"/>
      <c r="E1304" s="216"/>
      <c r="F1304" s="216"/>
      <c r="G1304" s="216"/>
      <c r="H1304" s="216"/>
      <c r="I1304" s="205"/>
      <c r="J1304" s="453"/>
      <c r="K1304" s="454"/>
      <c r="L1304" s="454"/>
      <c r="M1304" s="454"/>
      <c r="N1304" s="455"/>
    </row>
    <row r="1305" spans="2:14">
      <c r="B1305" s="468"/>
      <c r="C1305" s="153"/>
      <c r="D1305" s="278"/>
      <c r="E1305" s="216"/>
      <c r="F1305" s="216"/>
      <c r="G1305" s="216"/>
      <c r="H1305" s="216"/>
      <c r="I1305" s="205"/>
      <c r="J1305" s="453"/>
      <c r="K1305" s="454"/>
      <c r="L1305" s="454"/>
      <c r="M1305" s="454"/>
      <c r="N1305" s="455"/>
    </row>
    <row r="1306" spans="2:14">
      <c r="B1306" s="469"/>
      <c r="C1306" s="153"/>
      <c r="D1306" s="279"/>
      <c r="E1306" s="184"/>
      <c r="F1306" s="185"/>
      <c r="G1306" s="185"/>
      <c r="H1306" s="185"/>
      <c r="I1306" s="205"/>
      <c r="J1306" s="456"/>
      <c r="K1306" s="457"/>
      <c r="L1306" s="457"/>
      <c r="M1306" s="457"/>
      <c r="N1306" s="458"/>
    </row>
    <row r="1307" spans="2:14">
      <c r="B1307" s="203"/>
      <c r="C1307" s="203"/>
      <c r="D1307" s="203"/>
      <c r="E1307" s="203"/>
      <c r="F1307" s="203"/>
      <c r="G1307" s="203"/>
      <c r="H1307" s="203"/>
      <c r="I1307" s="203"/>
      <c r="J1307" s="203"/>
      <c r="K1307" s="203"/>
      <c r="L1307" s="203"/>
      <c r="M1307" s="203"/>
      <c r="N1307" s="203"/>
    </row>
    <row r="1308" spans="2:14">
      <c r="B1308" s="203"/>
      <c r="C1308" s="203"/>
      <c r="D1308" s="203"/>
      <c r="E1308" s="203"/>
      <c r="F1308" s="203"/>
      <c r="G1308" s="203"/>
      <c r="H1308" s="203"/>
      <c r="I1308" s="203"/>
      <c r="J1308" s="203"/>
      <c r="K1308" s="203"/>
      <c r="L1308" s="203"/>
      <c r="M1308" s="203"/>
      <c r="N1308" s="203"/>
    </row>
    <row r="1309" spans="2:14">
      <c r="B1309" s="203"/>
      <c r="C1309" s="203"/>
      <c r="D1309" s="203"/>
      <c r="E1309" s="203"/>
      <c r="F1309" s="203"/>
      <c r="G1309" s="203"/>
      <c r="H1309" s="203"/>
      <c r="I1309" s="203"/>
      <c r="J1309" s="203"/>
      <c r="K1309" s="203"/>
      <c r="L1309" s="203"/>
      <c r="M1309" s="203"/>
      <c r="N1309" s="203"/>
    </row>
  </sheetData>
  <mergeCells count="521">
    <mergeCell ref="A1259:A1260"/>
    <mergeCell ref="B1259:B1260"/>
    <mergeCell ref="D1259:D1260"/>
    <mergeCell ref="E1259:E1260"/>
    <mergeCell ref="F1259:F1260"/>
    <mergeCell ref="G1259:G1260"/>
    <mergeCell ref="H1259:H1260"/>
    <mergeCell ref="J1259:N1260"/>
    <mergeCell ref="B1261:B1281"/>
    <mergeCell ref="J1261:N1281"/>
    <mergeCell ref="E5:H5"/>
    <mergeCell ref="A7:A8"/>
    <mergeCell ref="B7:B8"/>
    <mergeCell ref="D7:D8"/>
    <mergeCell ref="E7:E8"/>
    <mergeCell ref="F7:F8"/>
    <mergeCell ref="G7:G8"/>
    <mergeCell ref="H7:H8"/>
    <mergeCell ref="J7:N8"/>
    <mergeCell ref="B9:B29"/>
    <mergeCell ref="J9:N29"/>
    <mergeCell ref="A32:A33"/>
    <mergeCell ref="B32:B33"/>
    <mergeCell ref="D32:D33"/>
    <mergeCell ref="E32:E33"/>
    <mergeCell ref="F32:F33"/>
    <mergeCell ref="G32:G33"/>
    <mergeCell ref="H32:H33"/>
    <mergeCell ref="J32:N33"/>
    <mergeCell ref="B34:B54"/>
    <mergeCell ref="J34:N54"/>
    <mergeCell ref="A57:A58"/>
    <mergeCell ref="B57:B58"/>
    <mergeCell ref="D57:D58"/>
    <mergeCell ref="E57:E58"/>
    <mergeCell ref="F57:F58"/>
    <mergeCell ref="G57:G58"/>
    <mergeCell ref="H57:H58"/>
    <mergeCell ref="J57:N58"/>
    <mergeCell ref="B59:B79"/>
    <mergeCell ref="J59:N79"/>
    <mergeCell ref="A82:A83"/>
    <mergeCell ref="B82:B83"/>
    <mergeCell ref="D82:D83"/>
    <mergeCell ref="E82:E83"/>
    <mergeCell ref="F82:F83"/>
    <mergeCell ref="G82:G83"/>
    <mergeCell ref="H82:H83"/>
    <mergeCell ref="J82:N83"/>
    <mergeCell ref="B84:B104"/>
    <mergeCell ref="J84:N104"/>
    <mergeCell ref="A107:A108"/>
    <mergeCell ref="B107:B108"/>
    <mergeCell ref="D107:D108"/>
    <mergeCell ref="E107:E108"/>
    <mergeCell ref="F107:F108"/>
    <mergeCell ref="G107:G108"/>
    <mergeCell ref="H107:H108"/>
    <mergeCell ref="J107:N108"/>
    <mergeCell ref="B109:B129"/>
    <mergeCell ref="J109:N129"/>
    <mergeCell ref="A132:A133"/>
    <mergeCell ref="B132:B133"/>
    <mergeCell ref="D132:D133"/>
    <mergeCell ref="E132:E133"/>
    <mergeCell ref="F132:F133"/>
    <mergeCell ref="G132:G133"/>
    <mergeCell ref="H132:H133"/>
    <mergeCell ref="J132:N133"/>
    <mergeCell ref="B134:B154"/>
    <mergeCell ref="J134:N154"/>
    <mergeCell ref="A157:A158"/>
    <mergeCell ref="B157:B158"/>
    <mergeCell ref="D157:D158"/>
    <mergeCell ref="E157:E158"/>
    <mergeCell ref="F157:F158"/>
    <mergeCell ref="G157:G158"/>
    <mergeCell ref="H157:H158"/>
    <mergeCell ref="J157:N158"/>
    <mergeCell ref="B159:B179"/>
    <mergeCell ref="J159:N179"/>
    <mergeCell ref="A182:A183"/>
    <mergeCell ref="B182:B183"/>
    <mergeCell ref="D182:D183"/>
    <mergeCell ref="E182:E183"/>
    <mergeCell ref="F182:F183"/>
    <mergeCell ref="G182:G183"/>
    <mergeCell ref="H182:H183"/>
    <mergeCell ref="J182:N183"/>
    <mergeCell ref="B184:B204"/>
    <mergeCell ref="J184:N204"/>
    <mergeCell ref="A207:A208"/>
    <mergeCell ref="B207:B208"/>
    <mergeCell ref="D207:D208"/>
    <mergeCell ref="E207:E208"/>
    <mergeCell ref="F207:F208"/>
    <mergeCell ref="G207:G208"/>
    <mergeCell ref="H207:H208"/>
    <mergeCell ref="J207:N208"/>
    <mergeCell ref="B209:B229"/>
    <mergeCell ref="J209:N229"/>
    <mergeCell ref="A232:A233"/>
    <mergeCell ref="B232:B233"/>
    <mergeCell ref="D232:D233"/>
    <mergeCell ref="E232:E233"/>
    <mergeCell ref="F232:F233"/>
    <mergeCell ref="G232:G233"/>
    <mergeCell ref="H232:H233"/>
    <mergeCell ref="J232:N233"/>
    <mergeCell ref="B234:B254"/>
    <mergeCell ref="J234:N254"/>
    <mergeCell ref="A257:A258"/>
    <mergeCell ref="B257:B258"/>
    <mergeCell ref="D257:D258"/>
    <mergeCell ref="E257:E258"/>
    <mergeCell ref="F257:F258"/>
    <mergeCell ref="G257:G258"/>
    <mergeCell ref="H257:H258"/>
    <mergeCell ref="J257:N258"/>
    <mergeCell ref="B259:B279"/>
    <mergeCell ref="J259:N279"/>
    <mergeCell ref="A282:A283"/>
    <mergeCell ref="B282:B283"/>
    <mergeCell ref="D282:D283"/>
    <mergeCell ref="E282:E283"/>
    <mergeCell ref="F282:F283"/>
    <mergeCell ref="G282:G283"/>
    <mergeCell ref="H282:H283"/>
    <mergeCell ref="J282:N283"/>
    <mergeCell ref="B284:B304"/>
    <mergeCell ref="J284:N304"/>
    <mergeCell ref="A307:A308"/>
    <mergeCell ref="B307:B308"/>
    <mergeCell ref="D307:D308"/>
    <mergeCell ref="E307:E308"/>
    <mergeCell ref="F307:F308"/>
    <mergeCell ref="G307:G308"/>
    <mergeCell ref="H307:H308"/>
    <mergeCell ref="J307:N308"/>
    <mergeCell ref="B309:B329"/>
    <mergeCell ref="J309:N329"/>
    <mergeCell ref="A332:A333"/>
    <mergeCell ref="B332:B333"/>
    <mergeCell ref="D332:D333"/>
    <mergeCell ref="E332:E333"/>
    <mergeCell ref="F332:F333"/>
    <mergeCell ref="G332:G333"/>
    <mergeCell ref="H332:H333"/>
    <mergeCell ref="J332:N333"/>
    <mergeCell ref="B334:B354"/>
    <mergeCell ref="J334:N354"/>
    <mergeCell ref="A357:A358"/>
    <mergeCell ref="B357:B358"/>
    <mergeCell ref="D357:D358"/>
    <mergeCell ref="E357:E358"/>
    <mergeCell ref="F357:F358"/>
    <mergeCell ref="G357:G358"/>
    <mergeCell ref="H357:H358"/>
    <mergeCell ref="J357:N358"/>
    <mergeCell ref="B359:B379"/>
    <mergeCell ref="J359:N379"/>
    <mergeCell ref="A382:A383"/>
    <mergeCell ref="B382:B383"/>
    <mergeCell ref="D382:D383"/>
    <mergeCell ref="E382:E383"/>
    <mergeCell ref="F382:F383"/>
    <mergeCell ref="G382:G383"/>
    <mergeCell ref="H382:H383"/>
    <mergeCell ref="J382:N383"/>
    <mergeCell ref="B384:B404"/>
    <mergeCell ref="J384:N404"/>
    <mergeCell ref="A407:A408"/>
    <mergeCell ref="B407:B408"/>
    <mergeCell ref="D407:D408"/>
    <mergeCell ref="E407:E408"/>
    <mergeCell ref="F407:F408"/>
    <mergeCell ref="G407:G408"/>
    <mergeCell ref="H407:H408"/>
    <mergeCell ref="J407:N408"/>
    <mergeCell ref="B409:B429"/>
    <mergeCell ref="J409:N429"/>
    <mergeCell ref="A432:A433"/>
    <mergeCell ref="B432:B433"/>
    <mergeCell ref="D432:D433"/>
    <mergeCell ref="E432:E433"/>
    <mergeCell ref="F432:F433"/>
    <mergeCell ref="G432:G433"/>
    <mergeCell ref="H432:H433"/>
    <mergeCell ref="J432:N433"/>
    <mergeCell ref="B434:B454"/>
    <mergeCell ref="J434:N454"/>
    <mergeCell ref="A457:A458"/>
    <mergeCell ref="B457:B458"/>
    <mergeCell ref="D457:D458"/>
    <mergeCell ref="E457:E458"/>
    <mergeCell ref="F457:F458"/>
    <mergeCell ref="G457:G458"/>
    <mergeCell ref="H457:H458"/>
    <mergeCell ref="J457:N458"/>
    <mergeCell ref="B459:B479"/>
    <mergeCell ref="J459:N479"/>
    <mergeCell ref="A482:A483"/>
    <mergeCell ref="B482:B483"/>
    <mergeCell ref="D482:D483"/>
    <mergeCell ref="E482:E483"/>
    <mergeCell ref="F482:F483"/>
    <mergeCell ref="G482:G483"/>
    <mergeCell ref="H482:H483"/>
    <mergeCell ref="J482:N483"/>
    <mergeCell ref="B484:B504"/>
    <mergeCell ref="J484:N504"/>
    <mergeCell ref="A507:A508"/>
    <mergeCell ref="B507:B508"/>
    <mergeCell ref="D507:D508"/>
    <mergeCell ref="E507:E508"/>
    <mergeCell ref="F507:F508"/>
    <mergeCell ref="G507:G508"/>
    <mergeCell ref="H507:H508"/>
    <mergeCell ref="J507:N508"/>
    <mergeCell ref="B509:B529"/>
    <mergeCell ref="J509:N529"/>
    <mergeCell ref="A532:A533"/>
    <mergeCell ref="B532:B533"/>
    <mergeCell ref="D532:D533"/>
    <mergeCell ref="E532:E533"/>
    <mergeCell ref="F532:F533"/>
    <mergeCell ref="G532:G533"/>
    <mergeCell ref="H532:H533"/>
    <mergeCell ref="J532:N533"/>
    <mergeCell ref="B534:B554"/>
    <mergeCell ref="J534:N554"/>
    <mergeCell ref="A557:A558"/>
    <mergeCell ref="B557:B558"/>
    <mergeCell ref="D557:D558"/>
    <mergeCell ref="E557:E558"/>
    <mergeCell ref="F557:F558"/>
    <mergeCell ref="G557:G558"/>
    <mergeCell ref="H557:H558"/>
    <mergeCell ref="A607:A608"/>
    <mergeCell ref="B607:B608"/>
    <mergeCell ref="D607:D608"/>
    <mergeCell ref="E607:E608"/>
    <mergeCell ref="F607:F608"/>
    <mergeCell ref="G607:G608"/>
    <mergeCell ref="H607:H608"/>
    <mergeCell ref="J557:N558"/>
    <mergeCell ref="B559:B579"/>
    <mergeCell ref="J559:N579"/>
    <mergeCell ref="A582:A583"/>
    <mergeCell ref="B582:B583"/>
    <mergeCell ref="D582:D583"/>
    <mergeCell ref="E582:E583"/>
    <mergeCell ref="F582:F583"/>
    <mergeCell ref="G582:G583"/>
    <mergeCell ref="H582:H583"/>
    <mergeCell ref="J607:N608"/>
    <mergeCell ref="J582:N583"/>
    <mergeCell ref="B584:B604"/>
    <mergeCell ref="J584:N604"/>
    <mergeCell ref="H635:H636"/>
    <mergeCell ref="J635:N636"/>
    <mergeCell ref="B609:B632"/>
    <mergeCell ref="J609:N632"/>
    <mergeCell ref="B637:B657"/>
    <mergeCell ref="J637:N657"/>
    <mergeCell ref="A660:A661"/>
    <mergeCell ref="B660:B661"/>
    <mergeCell ref="D660:D661"/>
    <mergeCell ref="E660:E661"/>
    <mergeCell ref="F660:F661"/>
    <mergeCell ref="G660:G661"/>
    <mergeCell ref="A635:A636"/>
    <mergeCell ref="B635:B636"/>
    <mergeCell ref="D635:D636"/>
    <mergeCell ref="E635:E636"/>
    <mergeCell ref="F635:F636"/>
    <mergeCell ref="G635:G636"/>
    <mergeCell ref="H660:H661"/>
    <mergeCell ref="J660:N661"/>
    <mergeCell ref="B662:B682"/>
    <mergeCell ref="J662:N682"/>
    <mergeCell ref="A685:A686"/>
    <mergeCell ref="B685:B686"/>
    <mergeCell ref="D685:D686"/>
    <mergeCell ref="E685:E686"/>
    <mergeCell ref="F685:F686"/>
    <mergeCell ref="G685:G686"/>
    <mergeCell ref="H685:H686"/>
    <mergeCell ref="J685:N686"/>
    <mergeCell ref="B687:B707"/>
    <mergeCell ref="J687:N707"/>
    <mergeCell ref="A710:A711"/>
    <mergeCell ref="B710:B711"/>
    <mergeCell ref="D710:D711"/>
    <mergeCell ref="E710:E711"/>
    <mergeCell ref="F710:F711"/>
    <mergeCell ref="G710:G711"/>
    <mergeCell ref="H710:H711"/>
    <mergeCell ref="J710:N711"/>
    <mergeCell ref="B712:B732"/>
    <mergeCell ref="J712:N732"/>
    <mergeCell ref="A735:A736"/>
    <mergeCell ref="B735:B736"/>
    <mergeCell ref="D735:D736"/>
    <mergeCell ref="E735:E736"/>
    <mergeCell ref="F735:F736"/>
    <mergeCell ref="G735:G736"/>
    <mergeCell ref="H735:H736"/>
    <mergeCell ref="J735:N736"/>
    <mergeCell ref="B737:B757"/>
    <mergeCell ref="J737:N757"/>
    <mergeCell ref="A760:A761"/>
    <mergeCell ref="B760:B761"/>
    <mergeCell ref="D760:D761"/>
    <mergeCell ref="E760:E761"/>
    <mergeCell ref="F760:F761"/>
    <mergeCell ref="G760:G761"/>
    <mergeCell ref="H760:H761"/>
    <mergeCell ref="J760:N761"/>
    <mergeCell ref="B762:B782"/>
    <mergeCell ref="J762:N782"/>
    <mergeCell ref="A785:A786"/>
    <mergeCell ref="B785:B786"/>
    <mergeCell ref="D785:D786"/>
    <mergeCell ref="E785:E786"/>
    <mergeCell ref="F785:F786"/>
    <mergeCell ref="G785:G786"/>
    <mergeCell ref="H785:H786"/>
    <mergeCell ref="J785:N786"/>
    <mergeCell ref="B787:B807"/>
    <mergeCell ref="J787:N807"/>
    <mergeCell ref="A810:A811"/>
    <mergeCell ref="B810:B811"/>
    <mergeCell ref="D810:D811"/>
    <mergeCell ref="E810:E811"/>
    <mergeCell ref="F810:F811"/>
    <mergeCell ref="G810:G811"/>
    <mergeCell ref="H810:H811"/>
    <mergeCell ref="J810:N811"/>
    <mergeCell ref="B812:B832"/>
    <mergeCell ref="J812:N832"/>
    <mergeCell ref="A835:A836"/>
    <mergeCell ref="B835:B836"/>
    <mergeCell ref="D835:D836"/>
    <mergeCell ref="E835:E836"/>
    <mergeCell ref="F835:F836"/>
    <mergeCell ref="G835:G836"/>
    <mergeCell ref="H835:H836"/>
    <mergeCell ref="J835:N836"/>
    <mergeCell ref="B837:B857"/>
    <mergeCell ref="J837:N857"/>
    <mergeCell ref="A860:A861"/>
    <mergeCell ref="B860:B861"/>
    <mergeCell ref="D860:D861"/>
    <mergeCell ref="E860:E861"/>
    <mergeCell ref="F860:F861"/>
    <mergeCell ref="G860:G861"/>
    <mergeCell ref="H860:H861"/>
    <mergeCell ref="J860:N861"/>
    <mergeCell ref="B862:B882"/>
    <mergeCell ref="J862:N882"/>
    <mergeCell ref="A885:A886"/>
    <mergeCell ref="B885:B886"/>
    <mergeCell ref="D885:D886"/>
    <mergeCell ref="E885:E886"/>
    <mergeCell ref="F885:F886"/>
    <mergeCell ref="G885:G886"/>
    <mergeCell ref="H885:H886"/>
    <mergeCell ref="J885:N886"/>
    <mergeCell ref="B887:B907"/>
    <mergeCell ref="J887:N907"/>
    <mergeCell ref="A910:A911"/>
    <mergeCell ref="B910:B911"/>
    <mergeCell ref="D910:D911"/>
    <mergeCell ref="E910:E911"/>
    <mergeCell ref="F910:F911"/>
    <mergeCell ref="G910:G911"/>
    <mergeCell ref="H910:H911"/>
    <mergeCell ref="J910:N911"/>
    <mergeCell ref="B912:B932"/>
    <mergeCell ref="J912:N932"/>
    <mergeCell ref="A935:A936"/>
    <mergeCell ref="B935:B936"/>
    <mergeCell ref="D935:D936"/>
    <mergeCell ref="E935:E936"/>
    <mergeCell ref="F935:F936"/>
    <mergeCell ref="G935:G936"/>
    <mergeCell ref="H935:H936"/>
    <mergeCell ref="J935:N936"/>
    <mergeCell ref="B937:B957"/>
    <mergeCell ref="J937:N957"/>
    <mergeCell ref="A960:A961"/>
    <mergeCell ref="B960:B961"/>
    <mergeCell ref="D960:D961"/>
    <mergeCell ref="E960:E961"/>
    <mergeCell ref="F960:F961"/>
    <mergeCell ref="G960:G961"/>
    <mergeCell ref="H960:H961"/>
    <mergeCell ref="J960:N961"/>
    <mergeCell ref="B962:B982"/>
    <mergeCell ref="J962:N982"/>
    <mergeCell ref="A985:A986"/>
    <mergeCell ref="B985:B986"/>
    <mergeCell ref="D985:D986"/>
    <mergeCell ref="E985:E986"/>
    <mergeCell ref="F985:F986"/>
    <mergeCell ref="G985:G986"/>
    <mergeCell ref="H985:H986"/>
    <mergeCell ref="J985:N986"/>
    <mergeCell ref="B987:B1007"/>
    <mergeCell ref="J987:N1007"/>
    <mergeCell ref="A1010:A1011"/>
    <mergeCell ref="B1010:B1011"/>
    <mergeCell ref="D1010:D1011"/>
    <mergeCell ref="E1010:E1011"/>
    <mergeCell ref="F1010:F1011"/>
    <mergeCell ref="G1010:G1011"/>
    <mergeCell ref="H1010:H1011"/>
    <mergeCell ref="J1010:N1011"/>
    <mergeCell ref="B1012:B1031"/>
    <mergeCell ref="J1012:N1031"/>
    <mergeCell ref="A1034:A1035"/>
    <mergeCell ref="B1034:B1035"/>
    <mergeCell ref="D1034:D1035"/>
    <mergeCell ref="E1034:E1035"/>
    <mergeCell ref="F1034:F1035"/>
    <mergeCell ref="G1034:G1035"/>
    <mergeCell ref="H1034:H1035"/>
    <mergeCell ref="J1034:N1035"/>
    <mergeCell ref="B1036:B1056"/>
    <mergeCell ref="J1036:N1056"/>
    <mergeCell ref="A1059:A1060"/>
    <mergeCell ref="B1059:B1060"/>
    <mergeCell ref="D1059:D1060"/>
    <mergeCell ref="E1059:E1060"/>
    <mergeCell ref="F1059:F1060"/>
    <mergeCell ref="G1059:G1060"/>
    <mergeCell ref="H1059:H1060"/>
    <mergeCell ref="J1059:N1060"/>
    <mergeCell ref="B1061:B1081"/>
    <mergeCell ref="J1061:N1081"/>
    <mergeCell ref="A1084:A1085"/>
    <mergeCell ref="B1084:B1085"/>
    <mergeCell ref="D1084:D1085"/>
    <mergeCell ref="E1084:E1085"/>
    <mergeCell ref="F1084:F1085"/>
    <mergeCell ref="G1084:G1085"/>
    <mergeCell ref="H1084:H1085"/>
    <mergeCell ref="J1084:N1085"/>
    <mergeCell ref="B1086:B1106"/>
    <mergeCell ref="J1086:N1106"/>
    <mergeCell ref="A1109:A1110"/>
    <mergeCell ref="B1109:B1110"/>
    <mergeCell ref="D1109:D1110"/>
    <mergeCell ref="E1109:E1110"/>
    <mergeCell ref="F1109:F1110"/>
    <mergeCell ref="G1109:G1110"/>
    <mergeCell ref="H1109:H1110"/>
    <mergeCell ref="J1109:N1110"/>
    <mergeCell ref="B1111:B1131"/>
    <mergeCell ref="J1111:N1131"/>
    <mergeCell ref="A1134:A1135"/>
    <mergeCell ref="B1134:B1135"/>
    <mergeCell ref="D1134:D1135"/>
    <mergeCell ref="E1134:E1135"/>
    <mergeCell ref="F1134:F1135"/>
    <mergeCell ref="G1134:G1135"/>
    <mergeCell ref="H1134:H1135"/>
    <mergeCell ref="J1134:N1135"/>
    <mergeCell ref="B1136:B1156"/>
    <mergeCell ref="J1136:N1156"/>
    <mergeCell ref="A1159:A1160"/>
    <mergeCell ref="B1159:B1160"/>
    <mergeCell ref="D1159:D1160"/>
    <mergeCell ref="E1159:E1160"/>
    <mergeCell ref="F1159:F1160"/>
    <mergeCell ref="G1159:G1160"/>
    <mergeCell ref="H1184:H1185"/>
    <mergeCell ref="J1184:N1185"/>
    <mergeCell ref="B1186:B1206"/>
    <mergeCell ref="J1186:N1206"/>
    <mergeCell ref="H1159:H1160"/>
    <mergeCell ref="J1159:N1160"/>
    <mergeCell ref="B1161:B1181"/>
    <mergeCell ref="J1161:N1181"/>
    <mergeCell ref="A1184:A1185"/>
    <mergeCell ref="B1184:B1185"/>
    <mergeCell ref="D1184:D1185"/>
    <mergeCell ref="E1184:E1185"/>
    <mergeCell ref="F1184:F1185"/>
    <mergeCell ref="G1184:G1185"/>
    <mergeCell ref="A1209:A1210"/>
    <mergeCell ref="B1209:B1210"/>
    <mergeCell ref="D1209:D1210"/>
    <mergeCell ref="E1209:E1210"/>
    <mergeCell ref="F1209:F1210"/>
    <mergeCell ref="G1209:G1210"/>
    <mergeCell ref="H1209:H1210"/>
    <mergeCell ref="J1209:N1210"/>
    <mergeCell ref="B1211:B1231"/>
    <mergeCell ref="J1211:N1231"/>
    <mergeCell ref="A1234:A1235"/>
    <mergeCell ref="B1234:B1235"/>
    <mergeCell ref="D1234:D1235"/>
    <mergeCell ref="E1234:E1235"/>
    <mergeCell ref="F1234:F1235"/>
    <mergeCell ref="G1234:G1235"/>
    <mergeCell ref="H1234:H1235"/>
    <mergeCell ref="J1234:N1235"/>
    <mergeCell ref="B1236:B1256"/>
    <mergeCell ref="J1236:N1256"/>
    <mergeCell ref="A1284:A1285"/>
    <mergeCell ref="B1284:B1285"/>
    <mergeCell ref="D1284:D1285"/>
    <mergeCell ref="E1284:E1285"/>
    <mergeCell ref="F1284:F1285"/>
    <mergeCell ref="G1284:G1285"/>
    <mergeCell ref="H1284:H1285"/>
    <mergeCell ref="J1284:N1285"/>
    <mergeCell ref="B1286:B1306"/>
    <mergeCell ref="J1286:N1306"/>
  </mergeCells>
  <pageMargins left="0.23622047244094491" right="0.23622047244094491" top="0.74803149606299213" bottom="0.74803149606299213" header="0.31496062992125984" footer="0.31496062992125984"/>
  <pageSetup paperSize="9" scale="70" orientation="portrait" r:id="rId1"/>
  <rowBreaks count="19" manualBreakCount="19">
    <brk id="55" max="16383" man="1"/>
    <brk id="130" max="16383" man="1"/>
    <brk id="205" max="16383" man="1"/>
    <brk id="280" max="16383" man="1"/>
    <brk id="355" max="16383" man="1"/>
    <brk id="405" max="16383" man="1"/>
    <brk id="455" max="16383" man="1"/>
    <brk id="505" max="16383" man="1"/>
    <brk id="580" max="16383" man="1"/>
    <brk id="658" max="16383" man="1"/>
    <brk id="733" max="16383" man="1"/>
    <brk id="808" max="16383" man="1"/>
    <brk id="883" max="13" man="1"/>
    <brk id="933" max="16383" man="1"/>
    <brk id="983" max="16383" man="1"/>
    <brk id="1057" max="13" man="1"/>
    <brk id="1132" max="13" man="1"/>
    <brk id="1207" max="13" man="1"/>
    <brk id="1282" max="1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AC2246"/>
  <sheetViews>
    <sheetView view="pageBreakPreview" topLeftCell="A922" zoomScale="120" zoomScaleNormal="100" zoomScaleSheetLayoutView="120" workbookViewId="0">
      <selection activeCell="D909" sqref="D909:H911"/>
    </sheetView>
  </sheetViews>
  <sheetFormatPr defaultColWidth="8.85546875" defaultRowHeight="12.75"/>
  <cols>
    <col min="1" max="1" width="6.42578125" style="190" customWidth="1"/>
    <col min="2" max="2" width="23.85546875" style="196" customWidth="1"/>
    <col min="3" max="3" width="1.140625" style="196" customWidth="1"/>
    <col min="4" max="4" width="28.7109375" style="196" customWidth="1"/>
    <col min="5" max="6" width="11" style="202" bestFit="1" customWidth="1"/>
    <col min="7" max="7" width="10.5703125" style="202" customWidth="1"/>
    <col min="8" max="8" width="12" style="202" bestFit="1" customWidth="1"/>
    <col min="9" max="9" width="1.28515625" style="202" customWidth="1"/>
    <col min="10" max="14" width="8.28515625" style="202" customWidth="1"/>
    <col min="15" max="15" width="8.85546875" style="202"/>
    <col min="16" max="16" width="17.42578125" style="202" customWidth="1"/>
    <col min="17" max="17" width="12.42578125" style="202" customWidth="1"/>
    <col min="18" max="257" width="8.85546875" style="202"/>
    <col min="258" max="258" width="24.28515625" style="202" customWidth="1"/>
    <col min="259" max="259" width="1.140625" style="202" customWidth="1"/>
    <col min="260" max="260" width="32.42578125" style="202" customWidth="1"/>
    <col min="261" max="261" width="10.7109375" style="202" customWidth="1"/>
    <col min="262" max="264" width="0" style="202" hidden="1" customWidth="1"/>
    <col min="265" max="265" width="1.28515625" style="202" customWidth="1"/>
    <col min="266" max="267" width="9.7109375" style="202" customWidth="1"/>
    <col min="268" max="268" width="9.42578125" style="202" customWidth="1"/>
    <col min="269" max="269" width="10" style="202" customWidth="1"/>
    <col min="270" max="270" width="9.85546875" style="202" customWidth="1"/>
    <col min="271" max="513" width="8.85546875" style="202"/>
    <col min="514" max="514" width="24.28515625" style="202" customWidth="1"/>
    <col min="515" max="515" width="1.140625" style="202" customWidth="1"/>
    <col min="516" max="516" width="32.42578125" style="202" customWidth="1"/>
    <col min="517" max="517" width="10.7109375" style="202" customWidth="1"/>
    <col min="518" max="520" width="0" style="202" hidden="1" customWidth="1"/>
    <col min="521" max="521" width="1.28515625" style="202" customWidth="1"/>
    <col min="522" max="523" width="9.7109375" style="202" customWidth="1"/>
    <col min="524" max="524" width="9.42578125" style="202" customWidth="1"/>
    <col min="525" max="525" width="10" style="202" customWidth="1"/>
    <col min="526" max="526" width="9.85546875" style="202" customWidth="1"/>
    <col min="527" max="769" width="8.85546875" style="202"/>
    <col min="770" max="770" width="24.28515625" style="202" customWidth="1"/>
    <col min="771" max="771" width="1.140625" style="202" customWidth="1"/>
    <col min="772" max="772" width="32.42578125" style="202" customWidth="1"/>
    <col min="773" max="773" width="10.7109375" style="202" customWidth="1"/>
    <col min="774" max="776" width="0" style="202" hidden="1" customWidth="1"/>
    <col min="777" max="777" width="1.28515625" style="202" customWidth="1"/>
    <col min="778" max="779" width="9.7109375" style="202" customWidth="1"/>
    <col min="780" max="780" width="9.42578125" style="202" customWidth="1"/>
    <col min="781" max="781" width="10" style="202" customWidth="1"/>
    <col min="782" max="782" width="9.85546875" style="202" customWidth="1"/>
    <col min="783" max="1025" width="8.85546875" style="202"/>
    <col min="1026" max="1026" width="24.28515625" style="202" customWidth="1"/>
    <col min="1027" max="1027" width="1.140625" style="202" customWidth="1"/>
    <col min="1028" max="1028" width="32.42578125" style="202" customWidth="1"/>
    <col min="1029" max="1029" width="10.7109375" style="202" customWidth="1"/>
    <col min="1030" max="1032" width="0" style="202" hidden="1" customWidth="1"/>
    <col min="1033" max="1033" width="1.28515625" style="202" customWidth="1"/>
    <col min="1034" max="1035" width="9.7109375" style="202" customWidth="1"/>
    <col min="1036" max="1036" width="9.42578125" style="202" customWidth="1"/>
    <col min="1037" max="1037" width="10" style="202" customWidth="1"/>
    <col min="1038" max="1038" width="9.85546875" style="202" customWidth="1"/>
    <col min="1039" max="1281" width="8.85546875" style="202"/>
    <col min="1282" max="1282" width="24.28515625" style="202" customWidth="1"/>
    <col min="1283" max="1283" width="1.140625" style="202" customWidth="1"/>
    <col min="1284" max="1284" width="32.42578125" style="202" customWidth="1"/>
    <col min="1285" max="1285" width="10.7109375" style="202" customWidth="1"/>
    <col min="1286" max="1288" width="0" style="202" hidden="1" customWidth="1"/>
    <col min="1289" max="1289" width="1.28515625" style="202" customWidth="1"/>
    <col min="1290" max="1291" width="9.7109375" style="202" customWidth="1"/>
    <col min="1292" max="1292" width="9.42578125" style="202" customWidth="1"/>
    <col min="1293" max="1293" width="10" style="202" customWidth="1"/>
    <col min="1294" max="1294" width="9.85546875" style="202" customWidth="1"/>
    <col min="1295" max="1537" width="8.85546875" style="202"/>
    <col min="1538" max="1538" width="24.28515625" style="202" customWidth="1"/>
    <col min="1539" max="1539" width="1.140625" style="202" customWidth="1"/>
    <col min="1540" max="1540" width="32.42578125" style="202" customWidth="1"/>
    <col min="1541" max="1541" width="10.7109375" style="202" customWidth="1"/>
    <col min="1542" max="1544" width="0" style="202" hidden="1" customWidth="1"/>
    <col min="1545" max="1545" width="1.28515625" style="202" customWidth="1"/>
    <col min="1546" max="1547" width="9.7109375" style="202" customWidth="1"/>
    <col min="1548" max="1548" width="9.42578125" style="202" customWidth="1"/>
    <col min="1549" max="1549" width="10" style="202" customWidth="1"/>
    <col min="1550" max="1550" width="9.85546875" style="202" customWidth="1"/>
    <col min="1551" max="1793" width="8.85546875" style="202"/>
    <col min="1794" max="1794" width="24.28515625" style="202" customWidth="1"/>
    <col min="1795" max="1795" width="1.140625" style="202" customWidth="1"/>
    <col min="1796" max="1796" width="32.42578125" style="202" customWidth="1"/>
    <col min="1797" max="1797" width="10.7109375" style="202" customWidth="1"/>
    <col min="1798" max="1800" width="0" style="202" hidden="1" customWidth="1"/>
    <col min="1801" max="1801" width="1.28515625" style="202" customWidth="1"/>
    <col min="1802" max="1803" width="9.7109375" style="202" customWidth="1"/>
    <col min="1804" max="1804" width="9.42578125" style="202" customWidth="1"/>
    <col min="1805" max="1805" width="10" style="202" customWidth="1"/>
    <col min="1806" max="1806" width="9.85546875" style="202" customWidth="1"/>
    <col min="1807" max="2049" width="8.85546875" style="202"/>
    <col min="2050" max="2050" width="24.28515625" style="202" customWidth="1"/>
    <col min="2051" max="2051" width="1.140625" style="202" customWidth="1"/>
    <col min="2052" max="2052" width="32.42578125" style="202" customWidth="1"/>
    <col min="2053" max="2053" width="10.7109375" style="202" customWidth="1"/>
    <col min="2054" max="2056" width="0" style="202" hidden="1" customWidth="1"/>
    <col min="2057" max="2057" width="1.28515625" style="202" customWidth="1"/>
    <col min="2058" max="2059" width="9.7109375" style="202" customWidth="1"/>
    <col min="2060" max="2060" width="9.42578125" style="202" customWidth="1"/>
    <col min="2061" max="2061" width="10" style="202" customWidth="1"/>
    <col min="2062" max="2062" width="9.85546875" style="202" customWidth="1"/>
    <col min="2063" max="2305" width="8.85546875" style="202"/>
    <col min="2306" max="2306" width="24.28515625" style="202" customWidth="1"/>
    <col min="2307" max="2307" width="1.140625" style="202" customWidth="1"/>
    <col min="2308" max="2308" width="32.42578125" style="202" customWidth="1"/>
    <col min="2309" max="2309" width="10.7109375" style="202" customWidth="1"/>
    <col min="2310" max="2312" width="0" style="202" hidden="1" customWidth="1"/>
    <col min="2313" max="2313" width="1.28515625" style="202" customWidth="1"/>
    <col min="2314" max="2315" width="9.7109375" style="202" customWidth="1"/>
    <col min="2316" max="2316" width="9.42578125" style="202" customWidth="1"/>
    <col min="2317" max="2317" width="10" style="202" customWidth="1"/>
    <col min="2318" max="2318" width="9.85546875" style="202" customWidth="1"/>
    <col min="2319" max="2561" width="8.85546875" style="202"/>
    <col min="2562" max="2562" width="24.28515625" style="202" customWidth="1"/>
    <col min="2563" max="2563" width="1.140625" style="202" customWidth="1"/>
    <col min="2564" max="2564" width="32.42578125" style="202" customWidth="1"/>
    <col min="2565" max="2565" width="10.7109375" style="202" customWidth="1"/>
    <col min="2566" max="2568" width="0" style="202" hidden="1" customWidth="1"/>
    <col min="2569" max="2569" width="1.28515625" style="202" customWidth="1"/>
    <col min="2570" max="2571" width="9.7109375" style="202" customWidth="1"/>
    <col min="2572" max="2572" width="9.42578125" style="202" customWidth="1"/>
    <col min="2573" max="2573" width="10" style="202" customWidth="1"/>
    <col min="2574" max="2574" width="9.85546875" style="202" customWidth="1"/>
    <col min="2575" max="2817" width="8.85546875" style="202"/>
    <col min="2818" max="2818" width="24.28515625" style="202" customWidth="1"/>
    <col min="2819" max="2819" width="1.140625" style="202" customWidth="1"/>
    <col min="2820" max="2820" width="32.42578125" style="202" customWidth="1"/>
    <col min="2821" max="2821" width="10.7109375" style="202" customWidth="1"/>
    <col min="2822" max="2824" width="0" style="202" hidden="1" customWidth="1"/>
    <col min="2825" max="2825" width="1.28515625" style="202" customWidth="1"/>
    <col min="2826" max="2827" width="9.7109375" style="202" customWidth="1"/>
    <col min="2828" max="2828" width="9.42578125" style="202" customWidth="1"/>
    <col min="2829" max="2829" width="10" style="202" customWidth="1"/>
    <col min="2830" max="2830" width="9.85546875" style="202" customWidth="1"/>
    <col min="2831" max="3073" width="8.85546875" style="202"/>
    <col min="3074" max="3074" width="24.28515625" style="202" customWidth="1"/>
    <col min="3075" max="3075" width="1.140625" style="202" customWidth="1"/>
    <col min="3076" max="3076" width="32.42578125" style="202" customWidth="1"/>
    <col min="3077" max="3077" width="10.7109375" style="202" customWidth="1"/>
    <col min="3078" max="3080" width="0" style="202" hidden="1" customWidth="1"/>
    <col min="3081" max="3081" width="1.28515625" style="202" customWidth="1"/>
    <col min="3082" max="3083" width="9.7109375" style="202" customWidth="1"/>
    <col min="3084" max="3084" width="9.42578125" style="202" customWidth="1"/>
    <col min="3085" max="3085" width="10" style="202" customWidth="1"/>
    <col min="3086" max="3086" width="9.85546875" style="202" customWidth="1"/>
    <col min="3087" max="3329" width="8.85546875" style="202"/>
    <col min="3330" max="3330" width="24.28515625" style="202" customWidth="1"/>
    <col min="3331" max="3331" width="1.140625" style="202" customWidth="1"/>
    <col min="3332" max="3332" width="32.42578125" style="202" customWidth="1"/>
    <col min="3333" max="3333" width="10.7109375" style="202" customWidth="1"/>
    <col min="3334" max="3336" width="0" style="202" hidden="1" customWidth="1"/>
    <col min="3337" max="3337" width="1.28515625" style="202" customWidth="1"/>
    <col min="3338" max="3339" width="9.7109375" style="202" customWidth="1"/>
    <col min="3340" max="3340" width="9.42578125" style="202" customWidth="1"/>
    <col min="3341" max="3341" width="10" style="202" customWidth="1"/>
    <col min="3342" max="3342" width="9.85546875" style="202" customWidth="1"/>
    <col min="3343" max="3585" width="8.85546875" style="202"/>
    <col min="3586" max="3586" width="24.28515625" style="202" customWidth="1"/>
    <col min="3587" max="3587" width="1.140625" style="202" customWidth="1"/>
    <col min="3588" max="3588" width="32.42578125" style="202" customWidth="1"/>
    <col min="3589" max="3589" width="10.7109375" style="202" customWidth="1"/>
    <col min="3590" max="3592" width="0" style="202" hidden="1" customWidth="1"/>
    <col min="3593" max="3593" width="1.28515625" style="202" customWidth="1"/>
    <col min="3594" max="3595" width="9.7109375" style="202" customWidth="1"/>
    <col min="3596" max="3596" width="9.42578125" style="202" customWidth="1"/>
    <col min="3597" max="3597" width="10" style="202" customWidth="1"/>
    <col min="3598" max="3598" width="9.85546875" style="202" customWidth="1"/>
    <col min="3599" max="3841" width="8.85546875" style="202"/>
    <col min="3842" max="3842" width="24.28515625" style="202" customWidth="1"/>
    <col min="3843" max="3843" width="1.140625" style="202" customWidth="1"/>
    <col min="3844" max="3844" width="32.42578125" style="202" customWidth="1"/>
    <col min="3845" max="3845" width="10.7109375" style="202" customWidth="1"/>
    <col min="3846" max="3848" width="0" style="202" hidden="1" customWidth="1"/>
    <col min="3849" max="3849" width="1.28515625" style="202" customWidth="1"/>
    <col min="3850" max="3851" width="9.7109375" style="202" customWidth="1"/>
    <col min="3852" max="3852" width="9.42578125" style="202" customWidth="1"/>
    <col min="3853" max="3853" width="10" style="202" customWidth="1"/>
    <col min="3854" max="3854" width="9.85546875" style="202" customWidth="1"/>
    <col min="3855" max="4097" width="8.85546875" style="202"/>
    <col min="4098" max="4098" width="24.28515625" style="202" customWidth="1"/>
    <col min="4099" max="4099" width="1.140625" style="202" customWidth="1"/>
    <col min="4100" max="4100" width="32.42578125" style="202" customWidth="1"/>
    <col min="4101" max="4101" width="10.7109375" style="202" customWidth="1"/>
    <col min="4102" max="4104" width="0" style="202" hidden="1" customWidth="1"/>
    <col min="4105" max="4105" width="1.28515625" style="202" customWidth="1"/>
    <col min="4106" max="4107" width="9.7109375" style="202" customWidth="1"/>
    <col min="4108" max="4108" width="9.42578125" style="202" customWidth="1"/>
    <col min="4109" max="4109" width="10" style="202" customWidth="1"/>
    <col min="4110" max="4110" width="9.85546875" style="202" customWidth="1"/>
    <col min="4111" max="4353" width="8.85546875" style="202"/>
    <col min="4354" max="4354" width="24.28515625" style="202" customWidth="1"/>
    <col min="4355" max="4355" width="1.140625" style="202" customWidth="1"/>
    <col min="4356" max="4356" width="32.42578125" style="202" customWidth="1"/>
    <col min="4357" max="4357" width="10.7109375" style="202" customWidth="1"/>
    <col min="4358" max="4360" width="0" style="202" hidden="1" customWidth="1"/>
    <col min="4361" max="4361" width="1.28515625" style="202" customWidth="1"/>
    <col min="4362" max="4363" width="9.7109375" style="202" customWidth="1"/>
    <col min="4364" max="4364" width="9.42578125" style="202" customWidth="1"/>
    <col min="4365" max="4365" width="10" style="202" customWidth="1"/>
    <col min="4366" max="4366" width="9.85546875" style="202" customWidth="1"/>
    <col min="4367" max="4609" width="8.85546875" style="202"/>
    <col min="4610" max="4610" width="24.28515625" style="202" customWidth="1"/>
    <col min="4611" max="4611" width="1.140625" style="202" customWidth="1"/>
    <col min="4612" max="4612" width="32.42578125" style="202" customWidth="1"/>
    <col min="4613" max="4613" width="10.7109375" style="202" customWidth="1"/>
    <col min="4614" max="4616" width="0" style="202" hidden="1" customWidth="1"/>
    <col min="4617" max="4617" width="1.28515625" style="202" customWidth="1"/>
    <col min="4618" max="4619" width="9.7109375" style="202" customWidth="1"/>
    <col min="4620" max="4620" width="9.42578125" style="202" customWidth="1"/>
    <col min="4621" max="4621" width="10" style="202" customWidth="1"/>
    <col min="4622" max="4622" width="9.85546875" style="202" customWidth="1"/>
    <col min="4623" max="4865" width="8.85546875" style="202"/>
    <col min="4866" max="4866" width="24.28515625" style="202" customWidth="1"/>
    <col min="4867" max="4867" width="1.140625" style="202" customWidth="1"/>
    <col min="4868" max="4868" width="32.42578125" style="202" customWidth="1"/>
    <col min="4869" max="4869" width="10.7109375" style="202" customWidth="1"/>
    <col min="4870" max="4872" width="0" style="202" hidden="1" customWidth="1"/>
    <col min="4873" max="4873" width="1.28515625" style="202" customWidth="1"/>
    <col min="4874" max="4875" width="9.7109375" style="202" customWidth="1"/>
    <col min="4876" max="4876" width="9.42578125" style="202" customWidth="1"/>
    <col min="4877" max="4877" width="10" style="202" customWidth="1"/>
    <col min="4878" max="4878" width="9.85546875" style="202" customWidth="1"/>
    <col min="4879" max="5121" width="8.85546875" style="202"/>
    <col min="5122" max="5122" width="24.28515625" style="202" customWidth="1"/>
    <col min="5123" max="5123" width="1.140625" style="202" customWidth="1"/>
    <col min="5124" max="5124" width="32.42578125" style="202" customWidth="1"/>
    <col min="5125" max="5125" width="10.7109375" style="202" customWidth="1"/>
    <col min="5126" max="5128" width="0" style="202" hidden="1" customWidth="1"/>
    <col min="5129" max="5129" width="1.28515625" style="202" customWidth="1"/>
    <col min="5130" max="5131" width="9.7109375" style="202" customWidth="1"/>
    <col min="5132" max="5132" width="9.42578125" style="202" customWidth="1"/>
    <col min="5133" max="5133" width="10" style="202" customWidth="1"/>
    <col min="5134" max="5134" width="9.85546875" style="202" customWidth="1"/>
    <col min="5135" max="5377" width="8.85546875" style="202"/>
    <col min="5378" max="5378" width="24.28515625" style="202" customWidth="1"/>
    <col min="5379" max="5379" width="1.140625" style="202" customWidth="1"/>
    <col min="5380" max="5380" width="32.42578125" style="202" customWidth="1"/>
    <col min="5381" max="5381" width="10.7109375" style="202" customWidth="1"/>
    <col min="5382" max="5384" width="0" style="202" hidden="1" customWidth="1"/>
    <col min="5385" max="5385" width="1.28515625" style="202" customWidth="1"/>
    <col min="5386" max="5387" width="9.7109375" style="202" customWidth="1"/>
    <col min="5388" max="5388" width="9.42578125" style="202" customWidth="1"/>
    <col min="5389" max="5389" width="10" style="202" customWidth="1"/>
    <col min="5390" max="5390" width="9.85546875" style="202" customWidth="1"/>
    <col min="5391" max="5633" width="8.85546875" style="202"/>
    <col min="5634" max="5634" width="24.28515625" style="202" customWidth="1"/>
    <col min="5635" max="5635" width="1.140625" style="202" customWidth="1"/>
    <col min="5636" max="5636" width="32.42578125" style="202" customWidth="1"/>
    <col min="5637" max="5637" width="10.7109375" style="202" customWidth="1"/>
    <col min="5638" max="5640" width="0" style="202" hidden="1" customWidth="1"/>
    <col min="5641" max="5641" width="1.28515625" style="202" customWidth="1"/>
    <col min="5642" max="5643" width="9.7109375" style="202" customWidth="1"/>
    <col min="5644" max="5644" width="9.42578125" style="202" customWidth="1"/>
    <col min="5645" max="5645" width="10" style="202" customWidth="1"/>
    <col min="5646" max="5646" width="9.85546875" style="202" customWidth="1"/>
    <col min="5647" max="5889" width="8.85546875" style="202"/>
    <col min="5890" max="5890" width="24.28515625" style="202" customWidth="1"/>
    <col min="5891" max="5891" width="1.140625" style="202" customWidth="1"/>
    <col min="5892" max="5892" width="32.42578125" style="202" customWidth="1"/>
    <col min="5893" max="5893" width="10.7109375" style="202" customWidth="1"/>
    <col min="5894" max="5896" width="0" style="202" hidden="1" customWidth="1"/>
    <col min="5897" max="5897" width="1.28515625" style="202" customWidth="1"/>
    <col min="5898" max="5899" width="9.7109375" style="202" customWidth="1"/>
    <col min="5900" max="5900" width="9.42578125" style="202" customWidth="1"/>
    <col min="5901" max="5901" width="10" style="202" customWidth="1"/>
    <col min="5902" max="5902" width="9.85546875" style="202" customWidth="1"/>
    <col min="5903" max="6145" width="8.85546875" style="202"/>
    <col min="6146" max="6146" width="24.28515625" style="202" customWidth="1"/>
    <col min="6147" max="6147" width="1.140625" style="202" customWidth="1"/>
    <col min="6148" max="6148" width="32.42578125" style="202" customWidth="1"/>
    <col min="6149" max="6149" width="10.7109375" style="202" customWidth="1"/>
    <col min="6150" max="6152" width="0" style="202" hidden="1" customWidth="1"/>
    <col min="6153" max="6153" width="1.28515625" style="202" customWidth="1"/>
    <col min="6154" max="6155" width="9.7109375" style="202" customWidth="1"/>
    <col min="6156" max="6156" width="9.42578125" style="202" customWidth="1"/>
    <col min="6157" max="6157" width="10" style="202" customWidth="1"/>
    <col min="6158" max="6158" width="9.85546875" style="202" customWidth="1"/>
    <col min="6159" max="6401" width="8.85546875" style="202"/>
    <col min="6402" max="6402" width="24.28515625" style="202" customWidth="1"/>
    <col min="6403" max="6403" width="1.140625" style="202" customWidth="1"/>
    <col min="6404" max="6404" width="32.42578125" style="202" customWidth="1"/>
    <col min="6405" max="6405" width="10.7109375" style="202" customWidth="1"/>
    <col min="6406" max="6408" width="0" style="202" hidden="1" customWidth="1"/>
    <col min="6409" max="6409" width="1.28515625" style="202" customWidth="1"/>
    <col min="6410" max="6411" width="9.7109375" style="202" customWidth="1"/>
    <col min="6412" max="6412" width="9.42578125" style="202" customWidth="1"/>
    <col min="6413" max="6413" width="10" style="202" customWidth="1"/>
    <col min="6414" max="6414" width="9.85546875" style="202" customWidth="1"/>
    <col min="6415" max="6657" width="8.85546875" style="202"/>
    <col min="6658" max="6658" width="24.28515625" style="202" customWidth="1"/>
    <col min="6659" max="6659" width="1.140625" style="202" customWidth="1"/>
    <col min="6660" max="6660" width="32.42578125" style="202" customWidth="1"/>
    <col min="6661" max="6661" width="10.7109375" style="202" customWidth="1"/>
    <col min="6662" max="6664" width="0" style="202" hidden="1" customWidth="1"/>
    <col min="6665" max="6665" width="1.28515625" style="202" customWidth="1"/>
    <col min="6666" max="6667" width="9.7109375" style="202" customWidth="1"/>
    <col min="6668" max="6668" width="9.42578125" style="202" customWidth="1"/>
    <col min="6669" max="6669" width="10" style="202" customWidth="1"/>
    <col min="6670" max="6670" width="9.85546875" style="202" customWidth="1"/>
    <col min="6671" max="6913" width="8.85546875" style="202"/>
    <col min="6914" max="6914" width="24.28515625" style="202" customWidth="1"/>
    <col min="6915" max="6915" width="1.140625" style="202" customWidth="1"/>
    <col min="6916" max="6916" width="32.42578125" style="202" customWidth="1"/>
    <col min="6917" max="6917" width="10.7109375" style="202" customWidth="1"/>
    <col min="6918" max="6920" width="0" style="202" hidden="1" customWidth="1"/>
    <col min="6921" max="6921" width="1.28515625" style="202" customWidth="1"/>
    <col min="6922" max="6923" width="9.7109375" style="202" customWidth="1"/>
    <col min="6924" max="6924" width="9.42578125" style="202" customWidth="1"/>
    <col min="6925" max="6925" width="10" style="202" customWidth="1"/>
    <col min="6926" max="6926" width="9.85546875" style="202" customWidth="1"/>
    <col min="6927" max="7169" width="8.85546875" style="202"/>
    <col min="7170" max="7170" width="24.28515625" style="202" customWidth="1"/>
    <col min="7171" max="7171" width="1.140625" style="202" customWidth="1"/>
    <col min="7172" max="7172" width="32.42578125" style="202" customWidth="1"/>
    <col min="7173" max="7173" width="10.7109375" style="202" customWidth="1"/>
    <col min="7174" max="7176" width="0" style="202" hidden="1" customWidth="1"/>
    <col min="7177" max="7177" width="1.28515625" style="202" customWidth="1"/>
    <col min="7178" max="7179" width="9.7109375" style="202" customWidth="1"/>
    <col min="7180" max="7180" width="9.42578125" style="202" customWidth="1"/>
    <col min="7181" max="7181" width="10" style="202" customWidth="1"/>
    <col min="7182" max="7182" width="9.85546875" style="202" customWidth="1"/>
    <col min="7183" max="7425" width="8.85546875" style="202"/>
    <col min="7426" max="7426" width="24.28515625" style="202" customWidth="1"/>
    <col min="7427" max="7427" width="1.140625" style="202" customWidth="1"/>
    <col min="7428" max="7428" width="32.42578125" style="202" customWidth="1"/>
    <col min="7429" max="7429" width="10.7109375" style="202" customWidth="1"/>
    <col min="7430" max="7432" width="0" style="202" hidden="1" customWidth="1"/>
    <col min="7433" max="7433" width="1.28515625" style="202" customWidth="1"/>
    <col min="7434" max="7435" width="9.7109375" style="202" customWidth="1"/>
    <col min="7436" max="7436" width="9.42578125" style="202" customWidth="1"/>
    <col min="7437" max="7437" width="10" style="202" customWidth="1"/>
    <col min="7438" max="7438" width="9.85546875" style="202" customWidth="1"/>
    <col min="7439" max="7681" width="8.85546875" style="202"/>
    <col min="7682" max="7682" width="24.28515625" style="202" customWidth="1"/>
    <col min="7683" max="7683" width="1.140625" style="202" customWidth="1"/>
    <col min="7684" max="7684" width="32.42578125" style="202" customWidth="1"/>
    <col min="7685" max="7685" width="10.7109375" style="202" customWidth="1"/>
    <col min="7686" max="7688" width="0" style="202" hidden="1" customWidth="1"/>
    <col min="7689" max="7689" width="1.28515625" style="202" customWidth="1"/>
    <col min="7690" max="7691" width="9.7109375" style="202" customWidth="1"/>
    <col min="7692" max="7692" width="9.42578125" style="202" customWidth="1"/>
    <col min="7693" max="7693" width="10" style="202" customWidth="1"/>
    <col min="7694" max="7694" width="9.85546875" style="202" customWidth="1"/>
    <col min="7695" max="7937" width="8.85546875" style="202"/>
    <col min="7938" max="7938" width="24.28515625" style="202" customWidth="1"/>
    <col min="7939" max="7939" width="1.140625" style="202" customWidth="1"/>
    <col min="7940" max="7940" width="32.42578125" style="202" customWidth="1"/>
    <col min="7941" max="7941" width="10.7109375" style="202" customWidth="1"/>
    <col min="7942" max="7944" width="0" style="202" hidden="1" customWidth="1"/>
    <col min="7945" max="7945" width="1.28515625" style="202" customWidth="1"/>
    <col min="7946" max="7947" width="9.7109375" style="202" customWidth="1"/>
    <col min="7948" max="7948" width="9.42578125" style="202" customWidth="1"/>
    <col min="7949" max="7949" width="10" style="202" customWidth="1"/>
    <col min="7950" max="7950" width="9.85546875" style="202" customWidth="1"/>
    <col min="7951" max="8193" width="8.85546875" style="202"/>
    <col min="8194" max="8194" width="24.28515625" style="202" customWidth="1"/>
    <col min="8195" max="8195" width="1.140625" style="202" customWidth="1"/>
    <col min="8196" max="8196" width="32.42578125" style="202" customWidth="1"/>
    <col min="8197" max="8197" width="10.7109375" style="202" customWidth="1"/>
    <col min="8198" max="8200" width="0" style="202" hidden="1" customWidth="1"/>
    <col min="8201" max="8201" width="1.28515625" style="202" customWidth="1"/>
    <col min="8202" max="8203" width="9.7109375" style="202" customWidth="1"/>
    <col min="8204" max="8204" width="9.42578125" style="202" customWidth="1"/>
    <col min="8205" max="8205" width="10" style="202" customWidth="1"/>
    <col min="8206" max="8206" width="9.85546875" style="202" customWidth="1"/>
    <col min="8207" max="8449" width="8.85546875" style="202"/>
    <col min="8450" max="8450" width="24.28515625" style="202" customWidth="1"/>
    <col min="8451" max="8451" width="1.140625" style="202" customWidth="1"/>
    <col min="8452" max="8452" width="32.42578125" style="202" customWidth="1"/>
    <col min="8453" max="8453" width="10.7109375" style="202" customWidth="1"/>
    <col min="8454" max="8456" width="0" style="202" hidden="1" customWidth="1"/>
    <col min="8457" max="8457" width="1.28515625" style="202" customWidth="1"/>
    <col min="8458" max="8459" width="9.7109375" style="202" customWidth="1"/>
    <col min="8460" max="8460" width="9.42578125" style="202" customWidth="1"/>
    <col min="8461" max="8461" width="10" style="202" customWidth="1"/>
    <col min="8462" max="8462" width="9.85546875" style="202" customWidth="1"/>
    <col min="8463" max="8705" width="8.85546875" style="202"/>
    <col min="8706" max="8706" width="24.28515625" style="202" customWidth="1"/>
    <col min="8707" max="8707" width="1.140625" style="202" customWidth="1"/>
    <col min="8708" max="8708" width="32.42578125" style="202" customWidth="1"/>
    <col min="8709" max="8709" width="10.7109375" style="202" customWidth="1"/>
    <col min="8710" max="8712" width="0" style="202" hidden="1" customWidth="1"/>
    <col min="8713" max="8713" width="1.28515625" style="202" customWidth="1"/>
    <col min="8714" max="8715" width="9.7109375" style="202" customWidth="1"/>
    <col min="8716" max="8716" width="9.42578125" style="202" customWidth="1"/>
    <col min="8717" max="8717" width="10" style="202" customWidth="1"/>
    <col min="8718" max="8718" width="9.85546875" style="202" customWidth="1"/>
    <col min="8719" max="8961" width="8.85546875" style="202"/>
    <col min="8962" max="8962" width="24.28515625" style="202" customWidth="1"/>
    <col min="8963" max="8963" width="1.140625" style="202" customWidth="1"/>
    <col min="8964" max="8964" width="32.42578125" style="202" customWidth="1"/>
    <col min="8965" max="8965" width="10.7109375" style="202" customWidth="1"/>
    <col min="8966" max="8968" width="0" style="202" hidden="1" customWidth="1"/>
    <col min="8969" max="8969" width="1.28515625" style="202" customWidth="1"/>
    <col min="8970" max="8971" width="9.7109375" style="202" customWidth="1"/>
    <col min="8972" max="8972" width="9.42578125" style="202" customWidth="1"/>
    <col min="8973" max="8973" width="10" style="202" customWidth="1"/>
    <col min="8974" max="8974" width="9.85546875" style="202" customWidth="1"/>
    <col min="8975" max="9217" width="8.85546875" style="202"/>
    <col min="9218" max="9218" width="24.28515625" style="202" customWidth="1"/>
    <col min="9219" max="9219" width="1.140625" style="202" customWidth="1"/>
    <col min="9220" max="9220" width="32.42578125" style="202" customWidth="1"/>
    <col min="9221" max="9221" width="10.7109375" style="202" customWidth="1"/>
    <col min="9222" max="9224" width="0" style="202" hidden="1" customWidth="1"/>
    <col min="9225" max="9225" width="1.28515625" style="202" customWidth="1"/>
    <col min="9226" max="9227" width="9.7109375" style="202" customWidth="1"/>
    <col min="9228" max="9228" width="9.42578125" style="202" customWidth="1"/>
    <col min="9229" max="9229" width="10" style="202" customWidth="1"/>
    <col min="9230" max="9230" width="9.85546875" style="202" customWidth="1"/>
    <col min="9231" max="9473" width="8.85546875" style="202"/>
    <col min="9474" max="9474" width="24.28515625" style="202" customWidth="1"/>
    <col min="9475" max="9475" width="1.140625" style="202" customWidth="1"/>
    <col min="9476" max="9476" width="32.42578125" style="202" customWidth="1"/>
    <col min="9477" max="9477" width="10.7109375" style="202" customWidth="1"/>
    <col min="9478" max="9480" width="0" style="202" hidden="1" customWidth="1"/>
    <col min="9481" max="9481" width="1.28515625" style="202" customWidth="1"/>
    <col min="9482" max="9483" width="9.7109375" style="202" customWidth="1"/>
    <col min="9484" max="9484" width="9.42578125" style="202" customWidth="1"/>
    <col min="9485" max="9485" width="10" style="202" customWidth="1"/>
    <col min="9486" max="9486" width="9.85546875" style="202" customWidth="1"/>
    <col min="9487" max="9729" width="8.85546875" style="202"/>
    <col min="9730" max="9730" width="24.28515625" style="202" customWidth="1"/>
    <col min="9731" max="9731" width="1.140625" style="202" customWidth="1"/>
    <col min="9732" max="9732" width="32.42578125" style="202" customWidth="1"/>
    <col min="9733" max="9733" width="10.7109375" style="202" customWidth="1"/>
    <col min="9734" max="9736" width="0" style="202" hidden="1" customWidth="1"/>
    <col min="9737" max="9737" width="1.28515625" style="202" customWidth="1"/>
    <col min="9738" max="9739" width="9.7109375" style="202" customWidth="1"/>
    <col min="9740" max="9740" width="9.42578125" style="202" customWidth="1"/>
    <col min="9741" max="9741" width="10" style="202" customWidth="1"/>
    <col min="9742" max="9742" width="9.85546875" style="202" customWidth="1"/>
    <col min="9743" max="9985" width="8.85546875" style="202"/>
    <col min="9986" max="9986" width="24.28515625" style="202" customWidth="1"/>
    <col min="9987" max="9987" width="1.140625" style="202" customWidth="1"/>
    <col min="9988" max="9988" width="32.42578125" style="202" customWidth="1"/>
    <col min="9989" max="9989" width="10.7109375" style="202" customWidth="1"/>
    <col min="9990" max="9992" width="0" style="202" hidden="1" customWidth="1"/>
    <col min="9993" max="9993" width="1.28515625" style="202" customWidth="1"/>
    <col min="9994" max="9995" width="9.7109375" style="202" customWidth="1"/>
    <col min="9996" max="9996" width="9.42578125" style="202" customWidth="1"/>
    <col min="9997" max="9997" width="10" style="202" customWidth="1"/>
    <col min="9998" max="9998" width="9.85546875" style="202" customWidth="1"/>
    <col min="9999" max="10241" width="8.85546875" style="202"/>
    <col min="10242" max="10242" width="24.28515625" style="202" customWidth="1"/>
    <col min="10243" max="10243" width="1.140625" style="202" customWidth="1"/>
    <col min="10244" max="10244" width="32.42578125" style="202" customWidth="1"/>
    <col min="10245" max="10245" width="10.7109375" style="202" customWidth="1"/>
    <col min="10246" max="10248" width="0" style="202" hidden="1" customWidth="1"/>
    <col min="10249" max="10249" width="1.28515625" style="202" customWidth="1"/>
    <col min="10250" max="10251" width="9.7109375" style="202" customWidth="1"/>
    <col min="10252" max="10252" width="9.42578125" style="202" customWidth="1"/>
    <col min="10253" max="10253" width="10" style="202" customWidth="1"/>
    <col min="10254" max="10254" width="9.85546875" style="202" customWidth="1"/>
    <col min="10255" max="10497" width="8.85546875" style="202"/>
    <col min="10498" max="10498" width="24.28515625" style="202" customWidth="1"/>
    <col min="10499" max="10499" width="1.140625" style="202" customWidth="1"/>
    <col min="10500" max="10500" width="32.42578125" style="202" customWidth="1"/>
    <col min="10501" max="10501" width="10.7109375" style="202" customWidth="1"/>
    <col min="10502" max="10504" width="0" style="202" hidden="1" customWidth="1"/>
    <col min="10505" max="10505" width="1.28515625" style="202" customWidth="1"/>
    <col min="10506" max="10507" width="9.7109375" style="202" customWidth="1"/>
    <col min="10508" max="10508" width="9.42578125" style="202" customWidth="1"/>
    <col min="10509" max="10509" width="10" style="202" customWidth="1"/>
    <col min="10510" max="10510" width="9.85546875" style="202" customWidth="1"/>
    <col min="10511" max="10753" width="8.85546875" style="202"/>
    <col min="10754" max="10754" width="24.28515625" style="202" customWidth="1"/>
    <col min="10755" max="10755" width="1.140625" style="202" customWidth="1"/>
    <col min="10756" max="10756" width="32.42578125" style="202" customWidth="1"/>
    <col min="10757" max="10757" width="10.7109375" style="202" customWidth="1"/>
    <col min="10758" max="10760" width="0" style="202" hidden="1" customWidth="1"/>
    <col min="10761" max="10761" width="1.28515625" style="202" customWidth="1"/>
    <col min="10762" max="10763" width="9.7109375" style="202" customWidth="1"/>
    <col min="10764" max="10764" width="9.42578125" style="202" customWidth="1"/>
    <col min="10765" max="10765" width="10" style="202" customWidth="1"/>
    <col min="10766" max="10766" width="9.85546875" style="202" customWidth="1"/>
    <col min="10767" max="11009" width="8.85546875" style="202"/>
    <col min="11010" max="11010" width="24.28515625" style="202" customWidth="1"/>
    <col min="11011" max="11011" width="1.140625" style="202" customWidth="1"/>
    <col min="11012" max="11012" width="32.42578125" style="202" customWidth="1"/>
    <col min="11013" max="11013" width="10.7109375" style="202" customWidth="1"/>
    <col min="11014" max="11016" width="0" style="202" hidden="1" customWidth="1"/>
    <col min="11017" max="11017" width="1.28515625" style="202" customWidth="1"/>
    <col min="11018" max="11019" width="9.7109375" style="202" customWidth="1"/>
    <col min="11020" max="11020" width="9.42578125" style="202" customWidth="1"/>
    <col min="11021" max="11021" width="10" style="202" customWidth="1"/>
    <col min="11022" max="11022" width="9.85546875" style="202" customWidth="1"/>
    <col min="11023" max="11265" width="8.85546875" style="202"/>
    <col min="11266" max="11266" width="24.28515625" style="202" customWidth="1"/>
    <col min="11267" max="11267" width="1.140625" style="202" customWidth="1"/>
    <col min="11268" max="11268" width="32.42578125" style="202" customWidth="1"/>
    <col min="11269" max="11269" width="10.7109375" style="202" customWidth="1"/>
    <col min="11270" max="11272" width="0" style="202" hidden="1" customWidth="1"/>
    <col min="11273" max="11273" width="1.28515625" style="202" customWidth="1"/>
    <col min="11274" max="11275" width="9.7109375" style="202" customWidth="1"/>
    <col min="11276" max="11276" width="9.42578125" style="202" customWidth="1"/>
    <col min="11277" max="11277" width="10" style="202" customWidth="1"/>
    <col min="11278" max="11278" width="9.85546875" style="202" customWidth="1"/>
    <col min="11279" max="11521" width="8.85546875" style="202"/>
    <col min="11522" max="11522" width="24.28515625" style="202" customWidth="1"/>
    <col min="11523" max="11523" width="1.140625" style="202" customWidth="1"/>
    <col min="11524" max="11524" width="32.42578125" style="202" customWidth="1"/>
    <col min="11525" max="11525" width="10.7109375" style="202" customWidth="1"/>
    <col min="11526" max="11528" width="0" style="202" hidden="1" customWidth="1"/>
    <col min="11529" max="11529" width="1.28515625" style="202" customWidth="1"/>
    <col min="11530" max="11531" width="9.7109375" style="202" customWidth="1"/>
    <col min="11532" max="11532" width="9.42578125" style="202" customWidth="1"/>
    <col min="11533" max="11533" width="10" style="202" customWidth="1"/>
    <col min="11534" max="11534" width="9.85546875" style="202" customWidth="1"/>
    <col min="11535" max="11777" width="8.85546875" style="202"/>
    <col min="11778" max="11778" width="24.28515625" style="202" customWidth="1"/>
    <col min="11779" max="11779" width="1.140625" style="202" customWidth="1"/>
    <col min="11780" max="11780" width="32.42578125" style="202" customWidth="1"/>
    <col min="11781" max="11781" width="10.7109375" style="202" customWidth="1"/>
    <col min="11782" max="11784" width="0" style="202" hidden="1" customWidth="1"/>
    <col min="11785" max="11785" width="1.28515625" style="202" customWidth="1"/>
    <col min="11786" max="11787" width="9.7109375" style="202" customWidth="1"/>
    <col min="11788" max="11788" width="9.42578125" style="202" customWidth="1"/>
    <col min="11789" max="11789" width="10" style="202" customWidth="1"/>
    <col min="11790" max="11790" width="9.85546875" style="202" customWidth="1"/>
    <col min="11791" max="12033" width="8.85546875" style="202"/>
    <col min="12034" max="12034" width="24.28515625" style="202" customWidth="1"/>
    <col min="12035" max="12035" width="1.140625" style="202" customWidth="1"/>
    <col min="12036" max="12036" width="32.42578125" style="202" customWidth="1"/>
    <col min="12037" max="12037" width="10.7109375" style="202" customWidth="1"/>
    <col min="12038" max="12040" width="0" style="202" hidden="1" customWidth="1"/>
    <col min="12041" max="12041" width="1.28515625" style="202" customWidth="1"/>
    <col min="12042" max="12043" width="9.7109375" style="202" customWidth="1"/>
    <col min="12044" max="12044" width="9.42578125" style="202" customWidth="1"/>
    <col min="12045" max="12045" width="10" style="202" customWidth="1"/>
    <col min="12046" max="12046" width="9.85546875" style="202" customWidth="1"/>
    <col min="12047" max="12289" width="8.85546875" style="202"/>
    <col min="12290" max="12290" width="24.28515625" style="202" customWidth="1"/>
    <col min="12291" max="12291" width="1.140625" style="202" customWidth="1"/>
    <col min="12292" max="12292" width="32.42578125" style="202" customWidth="1"/>
    <col min="12293" max="12293" width="10.7109375" style="202" customWidth="1"/>
    <col min="12294" max="12296" width="0" style="202" hidden="1" customWidth="1"/>
    <col min="12297" max="12297" width="1.28515625" style="202" customWidth="1"/>
    <col min="12298" max="12299" width="9.7109375" style="202" customWidth="1"/>
    <col min="12300" max="12300" width="9.42578125" style="202" customWidth="1"/>
    <col min="12301" max="12301" width="10" style="202" customWidth="1"/>
    <col min="12302" max="12302" width="9.85546875" style="202" customWidth="1"/>
    <col min="12303" max="12545" width="8.85546875" style="202"/>
    <col min="12546" max="12546" width="24.28515625" style="202" customWidth="1"/>
    <col min="12547" max="12547" width="1.140625" style="202" customWidth="1"/>
    <col min="12548" max="12548" width="32.42578125" style="202" customWidth="1"/>
    <col min="12549" max="12549" width="10.7109375" style="202" customWidth="1"/>
    <col min="12550" max="12552" width="0" style="202" hidden="1" customWidth="1"/>
    <col min="12553" max="12553" width="1.28515625" style="202" customWidth="1"/>
    <col min="12554" max="12555" width="9.7109375" style="202" customWidth="1"/>
    <col min="12556" max="12556" width="9.42578125" style="202" customWidth="1"/>
    <col min="12557" max="12557" width="10" style="202" customWidth="1"/>
    <col min="12558" max="12558" width="9.85546875" style="202" customWidth="1"/>
    <col min="12559" max="12801" width="8.85546875" style="202"/>
    <col min="12802" max="12802" width="24.28515625" style="202" customWidth="1"/>
    <col min="12803" max="12803" width="1.140625" style="202" customWidth="1"/>
    <col min="12804" max="12804" width="32.42578125" style="202" customWidth="1"/>
    <col min="12805" max="12805" width="10.7109375" style="202" customWidth="1"/>
    <col min="12806" max="12808" width="0" style="202" hidden="1" customWidth="1"/>
    <col min="12809" max="12809" width="1.28515625" style="202" customWidth="1"/>
    <col min="12810" max="12811" width="9.7109375" style="202" customWidth="1"/>
    <col min="12812" max="12812" width="9.42578125" style="202" customWidth="1"/>
    <col min="12813" max="12813" width="10" style="202" customWidth="1"/>
    <col min="12814" max="12814" width="9.85546875" style="202" customWidth="1"/>
    <col min="12815" max="13057" width="8.85546875" style="202"/>
    <col min="13058" max="13058" width="24.28515625" style="202" customWidth="1"/>
    <col min="13059" max="13059" width="1.140625" style="202" customWidth="1"/>
    <col min="13060" max="13060" width="32.42578125" style="202" customWidth="1"/>
    <col min="13061" max="13061" width="10.7109375" style="202" customWidth="1"/>
    <col min="13062" max="13064" width="0" style="202" hidden="1" customWidth="1"/>
    <col min="13065" max="13065" width="1.28515625" style="202" customWidth="1"/>
    <col min="13066" max="13067" width="9.7109375" style="202" customWidth="1"/>
    <col min="13068" max="13068" width="9.42578125" style="202" customWidth="1"/>
    <col min="13069" max="13069" width="10" style="202" customWidth="1"/>
    <col min="13070" max="13070" width="9.85546875" style="202" customWidth="1"/>
    <col min="13071" max="13313" width="8.85546875" style="202"/>
    <col min="13314" max="13314" width="24.28515625" style="202" customWidth="1"/>
    <col min="13315" max="13315" width="1.140625" style="202" customWidth="1"/>
    <col min="13316" max="13316" width="32.42578125" style="202" customWidth="1"/>
    <col min="13317" max="13317" width="10.7109375" style="202" customWidth="1"/>
    <col min="13318" max="13320" width="0" style="202" hidden="1" customWidth="1"/>
    <col min="13321" max="13321" width="1.28515625" style="202" customWidth="1"/>
    <col min="13322" max="13323" width="9.7109375" style="202" customWidth="1"/>
    <col min="13324" max="13324" width="9.42578125" style="202" customWidth="1"/>
    <col min="13325" max="13325" width="10" style="202" customWidth="1"/>
    <col min="13326" max="13326" width="9.85546875" style="202" customWidth="1"/>
    <col min="13327" max="13569" width="8.85546875" style="202"/>
    <col min="13570" max="13570" width="24.28515625" style="202" customWidth="1"/>
    <col min="13571" max="13571" width="1.140625" style="202" customWidth="1"/>
    <col min="13572" max="13572" width="32.42578125" style="202" customWidth="1"/>
    <col min="13573" max="13573" width="10.7109375" style="202" customWidth="1"/>
    <col min="13574" max="13576" width="0" style="202" hidden="1" customWidth="1"/>
    <col min="13577" max="13577" width="1.28515625" style="202" customWidth="1"/>
    <col min="13578" max="13579" width="9.7109375" style="202" customWidth="1"/>
    <col min="13580" max="13580" width="9.42578125" style="202" customWidth="1"/>
    <col min="13581" max="13581" width="10" style="202" customWidth="1"/>
    <col min="13582" max="13582" width="9.85546875" style="202" customWidth="1"/>
    <col min="13583" max="13825" width="8.85546875" style="202"/>
    <col min="13826" max="13826" width="24.28515625" style="202" customWidth="1"/>
    <col min="13827" max="13827" width="1.140625" style="202" customWidth="1"/>
    <col min="13828" max="13828" width="32.42578125" style="202" customWidth="1"/>
    <col min="13829" max="13829" width="10.7109375" style="202" customWidth="1"/>
    <col min="13830" max="13832" width="0" style="202" hidden="1" customWidth="1"/>
    <col min="13833" max="13833" width="1.28515625" style="202" customWidth="1"/>
    <col min="13834" max="13835" width="9.7109375" style="202" customWidth="1"/>
    <col min="13836" max="13836" width="9.42578125" style="202" customWidth="1"/>
    <col min="13837" max="13837" width="10" style="202" customWidth="1"/>
    <col min="13838" max="13838" width="9.85546875" style="202" customWidth="1"/>
    <col min="13839" max="14081" width="8.85546875" style="202"/>
    <col min="14082" max="14082" width="24.28515625" style="202" customWidth="1"/>
    <col min="14083" max="14083" width="1.140625" style="202" customWidth="1"/>
    <col min="14084" max="14084" width="32.42578125" style="202" customWidth="1"/>
    <col min="14085" max="14085" width="10.7109375" style="202" customWidth="1"/>
    <col min="14086" max="14088" width="0" style="202" hidden="1" customWidth="1"/>
    <col min="14089" max="14089" width="1.28515625" style="202" customWidth="1"/>
    <col min="14090" max="14091" width="9.7109375" style="202" customWidth="1"/>
    <col min="14092" max="14092" width="9.42578125" style="202" customWidth="1"/>
    <col min="14093" max="14093" width="10" style="202" customWidth="1"/>
    <col min="14094" max="14094" width="9.85546875" style="202" customWidth="1"/>
    <col min="14095" max="14337" width="8.85546875" style="202"/>
    <col min="14338" max="14338" width="24.28515625" style="202" customWidth="1"/>
    <col min="14339" max="14339" width="1.140625" style="202" customWidth="1"/>
    <col min="14340" max="14340" width="32.42578125" style="202" customWidth="1"/>
    <col min="14341" max="14341" width="10.7109375" style="202" customWidth="1"/>
    <col min="14342" max="14344" width="0" style="202" hidden="1" customWidth="1"/>
    <col min="14345" max="14345" width="1.28515625" style="202" customWidth="1"/>
    <col min="14346" max="14347" width="9.7109375" style="202" customWidth="1"/>
    <col min="14348" max="14348" width="9.42578125" style="202" customWidth="1"/>
    <col min="14349" max="14349" width="10" style="202" customWidth="1"/>
    <col min="14350" max="14350" width="9.85546875" style="202" customWidth="1"/>
    <col min="14351" max="14593" width="8.85546875" style="202"/>
    <col min="14594" max="14594" width="24.28515625" style="202" customWidth="1"/>
    <col min="14595" max="14595" width="1.140625" style="202" customWidth="1"/>
    <col min="14596" max="14596" width="32.42578125" style="202" customWidth="1"/>
    <col min="14597" max="14597" width="10.7109375" style="202" customWidth="1"/>
    <col min="14598" max="14600" width="0" style="202" hidden="1" customWidth="1"/>
    <col min="14601" max="14601" width="1.28515625" style="202" customWidth="1"/>
    <col min="14602" max="14603" width="9.7109375" style="202" customWidth="1"/>
    <col min="14604" max="14604" width="9.42578125" style="202" customWidth="1"/>
    <col min="14605" max="14605" width="10" style="202" customWidth="1"/>
    <col min="14606" max="14606" width="9.85546875" style="202" customWidth="1"/>
    <col min="14607" max="14849" width="8.85546875" style="202"/>
    <col min="14850" max="14850" width="24.28515625" style="202" customWidth="1"/>
    <col min="14851" max="14851" width="1.140625" style="202" customWidth="1"/>
    <col min="14852" max="14852" width="32.42578125" style="202" customWidth="1"/>
    <col min="14853" max="14853" width="10.7109375" style="202" customWidth="1"/>
    <col min="14854" max="14856" width="0" style="202" hidden="1" customWidth="1"/>
    <col min="14857" max="14857" width="1.28515625" style="202" customWidth="1"/>
    <col min="14858" max="14859" width="9.7109375" style="202" customWidth="1"/>
    <col min="14860" max="14860" width="9.42578125" style="202" customWidth="1"/>
    <col min="14861" max="14861" width="10" style="202" customWidth="1"/>
    <col min="14862" max="14862" width="9.85546875" style="202" customWidth="1"/>
    <col min="14863" max="15105" width="8.85546875" style="202"/>
    <col min="15106" max="15106" width="24.28515625" style="202" customWidth="1"/>
    <col min="15107" max="15107" width="1.140625" style="202" customWidth="1"/>
    <col min="15108" max="15108" width="32.42578125" style="202" customWidth="1"/>
    <col min="15109" max="15109" width="10.7109375" style="202" customWidth="1"/>
    <col min="15110" max="15112" width="0" style="202" hidden="1" customWidth="1"/>
    <col min="15113" max="15113" width="1.28515625" style="202" customWidth="1"/>
    <col min="15114" max="15115" width="9.7109375" style="202" customWidth="1"/>
    <col min="15116" max="15116" width="9.42578125" style="202" customWidth="1"/>
    <col min="15117" max="15117" width="10" style="202" customWidth="1"/>
    <col min="15118" max="15118" width="9.85546875" style="202" customWidth="1"/>
    <col min="15119" max="15361" width="8.85546875" style="202"/>
    <col min="15362" max="15362" width="24.28515625" style="202" customWidth="1"/>
    <col min="15363" max="15363" width="1.140625" style="202" customWidth="1"/>
    <col min="15364" max="15364" width="32.42578125" style="202" customWidth="1"/>
    <col min="15365" max="15365" width="10.7109375" style="202" customWidth="1"/>
    <col min="15366" max="15368" width="0" style="202" hidden="1" customWidth="1"/>
    <col min="15369" max="15369" width="1.28515625" style="202" customWidth="1"/>
    <col min="15370" max="15371" width="9.7109375" style="202" customWidth="1"/>
    <col min="15372" max="15372" width="9.42578125" style="202" customWidth="1"/>
    <col min="15373" max="15373" width="10" style="202" customWidth="1"/>
    <col min="15374" max="15374" width="9.85546875" style="202" customWidth="1"/>
    <col min="15375" max="15617" width="8.85546875" style="202"/>
    <col min="15618" max="15618" width="24.28515625" style="202" customWidth="1"/>
    <col min="15619" max="15619" width="1.140625" style="202" customWidth="1"/>
    <col min="15620" max="15620" width="32.42578125" style="202" customWidth="1"/>
    <col min="15621" max="15621" width="10.7109375" style="202" customWidth="1"/>
    <col min="15622" max="15624" width="0" style="202" hidden="1" customWidth="1"/>
    <col min="15625" max="15625" width="1.28515625" style="202" customWidth="1"/>
    <col min="15626" max="15627" width="9.7109375" style="202" customWidth="1"/>
    <col min="15628" max="15628" width="9.42578125" style="202" customWidth="1"/>
    <col min="15629" max="15629" width="10" style="202" customWidth="1"/>
    <col min="15630" max="15630" width="9.85546875" style="202" customWidth="1"/>
    <col min="15631" max="15873" width="8.85546875" style="202"/>
    <col min="15874" max="15874" width="24.28515625" style="202" customWidth="1"/>
    <col min="15875" max="15875" width="1.140625" style="202" customWidth="1"/>
    <col min="15876" max="15876" width="32.42578125" style="202" customWidth="1"/>
    <col min="15877" max="15877" width="10.7109375" style="202" customWidth="1"/>
    <col min="15878" max="15880" width="0" style="202" hidden="1" customWidth="1"/>
    <col min="15881" max="15881" width="1.28515625" style="202" customWidth="1"/>
    <col min="15882" max="15883" width="9.7109375" style="202" customWidth="1"/>
    <col min="15884" max="15884" width="9.42578125" style="202" customWidth="1"/>
    <col min="15885" max="15885" width="10" style="202" customWidth="1"/>
    <col min="15886" max="15886" width="9.85546875" style="202" customWidth="1"/>
    <col min="15887" max="16129" width="8.85546875" style="202"/>
    <col min="16130" max="16130" width="24.28515625" style="202" customWidth="1"/>
    <col min="16131" max="16131" width="1.140625" style="202" customWidth="1"/>
    <col min="16132" max="16132" width="32.42578125" style="202" customWidth="1"/>
    <col min="16133" max="16133" width="10.7109375" style="202" customWidth="1"/>
    <col min="16134" max="16136" width="0" style="202" hidden="1" customWidth="1"/>
    <col min="16137" max="16137" width="1.28515625" style="202" customWidth="1"/>
    <col min="16138" max="16139" width="9.7109375" style="202" customWidth="1"/>
    <col min="16140" max="16140" width="9.42578125" style="202" customWidth="1"/>
    <col min="16141" max="16141" width="10" style="202" customWidth="1"/>
    <col min="16142" max="16142" width="9.85546875" style="202" customWidth="1"/>
    <col min="16143" max="16384" width="8.85546875" style="202"/>
  </cols>
  <sheetData>
    <row r="4" spans="1:15">
      <c r="D4" s="197" t="s">
        <v>232</v>
      </c>
    </row>
    <row r="5" spans="1:15">
      <c r="B5" s="132"/>
      <c r="D5" s="132"/>
      <c r="E5" s="191"/>
      <c r="F5" s="191"/>
      <c r="G5" s="191"/>
      <c r="H5" s="191"/>
      <c r="I5" s="191"/>
      <c r="J5" s="191"/>
      <c r="K5" s="191"/>
      <c r="L5" s="191"/>
      <c r="M5" s="191"/>
      <c r="N5" s="191"/>
    </row>
    <row r="6" spans="1:15" ht="12.75" customHeight="1">
      <c r="A6" s="515" t="s">
        <v>98</v>
      </c>
      <c r="B6" s="517" t="s">
        <v>99</v>
      </c>
      <c r="C6" s="198"/>
      <c r="D6" s="517" t="s">
        <v>32</v>
      </c>
      <c r="E6" s="448" t="s">
        <v>303</v>
      </c>
      <c r="F6" s="448" t="s">
        <v>304</v>
      </c>
      <c r="G6" s="463" t="s">
        <v>305</v>
      </c>
      <c r="H6" s="448" t="s">
        <v>306</v>
      </c>
      <c r="I6" s="192"/>
      <c r="J6" s="515" t="s">
        <v>33</v>
      </c>
      <c r="K6" s="515"/>
      <c r="L6" s="515"/>
      <c r="M6" s="515"/>
      <c r="N6" s="515"/>
      <c r="O6" s="154"/>
    </row>
    <row r="7" spans="1:15">
      <c r="A7" s="516"/>
      <c r="B7" s="518"/>
      <c r="C7" s="198"/>
      <c r="D7" s="518"/>
      <c r="E7" s="449"/>
      <c r="F7" s="449"/>
      <c r="G7" s="464"/>
      <c r="H7" s="449"/>
      <c r="I7" s="193"/>
      <c r="J7" s="516"/>
      <c r="K7" s="516"/>
      <c r="L7" s="516"/>
      <c r="M7" s="516"/>
      <c r="N7" s="516"/>
    </row>
    <row r="8" spans="1:15" ht="25.5">
      <c r="A8" s="190" t="s">
        <v>274</v>
      </c>
      <c r="B8" s="503" t="s">
        <v>792</v>
      </c>
      <c r="C8" s="197"/>
      <c r="D8" s="148" t="s">
        <v>956</v>
      </c>
      <c r="E8" s="187" t="s">
        <v>794</v>
      </c>
      <c r="F8" s="187" t="s">
        <v>795</v>
      </c>
      <c r="G8" s="187" t="s">
        <v>796</v>
      </c>
      <c r="H8" s="187" t="s">
        <v>797</v>
      </c>
      <c r="I8" s="194"/>
      <c r="J8" s="506" t="s">
        <v>921</v>
      </c>
      <c r="K8" s="507"/>
      <c r="L8" s="507"/>
      <c r="M8" s="507"/>
      <c r="N8" s="508"/>
    </row>
    <row r="9" spans="1:15">
      <c r="B9" s="504"/>
      <c r="D9" s="243" t="s">
        <v>109</v>
      </c>
      <c r="E9" s="195">
        <v>50</v>
      </c>
      <c r="F9" s="195">
        <v>50</v>
      </c>
      <c r="G9" s="195">
        <v>80</v>
      </c>
      <c r="H9" s="195">
        <v>80</v>
      </c>
      <c r="I9" s="191"/>
      <c r="J9" s="509"/>
      <c r="K9" s="510"/>
      <c r="L9" s="510"/>
      <c r="M9" s="510"/>
      <c r="N9" s="511"/>
    </row>
    <row r="10" spans="1:15">
      <c r="B10" s="504"/>
      <c r="D10" s="291" t="s">
        <v>518</v>
      </c>
      <c r="E10" s="195">
        <v>25</v>
      </c>
      <c r="F10" s="195">
        <v>25</v>
      </c>
      <c r="G10" s="195">
        <v>25</v>
      </c>
      <c r="H10" s="195">
        <v>25</v>
      </c>
      <c r="I10" s="191"/>
      <c r="J10" s="509"/>
      <c r="K10" s="510"/>
      <c r="L10" s="510"/>
      <c r="M10" s="510"/>
      <c r="N10" s="511"/>
    </row>
    <row r="11" spans="1:15">
      <c r="B11" s="504"/>
      <c r="D11" s="291" t="s">
        <v>493</v>
      </c>
      <c r="E11" s="195">
        <v>25</v>
      </c>
      <c r="F11" s="195">
        <v>25</v>
      </c>
      <c r="G11" s="195">
        <v>25</v>
      </c>
      <c r="H11" s="195">
        <v>25</v>
      </c>
      <c r="I11" s="191"/>
      <c r="J11" s="509"/>
      <c r="K11" s="510"/>
      <c r="L11" s="510"/>
      <c r="M11" s="510"/>
      <c r="N11" s="511"/>
    </row>
    <row r="12" spans="1:15">
      <c r="B12" s="504"/>
      <c r="D12" s="243" t="s">
        <v>955</v>
      </c>
      <c r="E12" s="195">
        <v>3</v>
      </c>
      <c r="F12" s="195">
        <v>5</v>
      </c>
      <c r="G12" s="195">
        <v>7</v>
      </c>
      <c r="H12" s="195">
        <v>9</v>
      </c>
      <c r="I12" s="191"/>
      <c r="J12" s="509"/>
      <c r="K12" s="510"/>
      <c r="L12" s="510"/>
      <c r="M12" s="510"/>
      <c r="N12" s="511"/>
    </row>
    <row r="13" spans="1:15">
      <c r="B13" s="504"/>
      <c r="D13" s="243" t="s">
        <v>560</v>
      </c>
      <c r="E13" s="195">
        <v>0.2</v>
      </c>
      <c r="F13" s="195">
        <v>0.2</v>
      </c>
      <c r="G13" s="195">
        <v>0.2</v>
      </c>
      <c r="H13" s="195">
        <v>0.2</v>
      </c>
      <c r="I13" s="191"/>
      <c r="J13" s="509"/>
      <c r="K13" s="510"/>
      <c r="L13" s="510"/>
      <c r="M13" s="510"/>
      <c r="N13" s="511"/>
    </row>
    <row r="14" spans="1:15">
      <c r="B14" s="504"/>
      <c r="D14" s="243" t="s">
        <v>46</v>
      </c>
      <c r="E14" s="195">
        <v>0.1</v>
      </c>
      <c r="F14" s="195">
        <v>0.1</v>
      </c>
      <c r="G14" s="195">
        <v>0.1</v>
      </c>
      <c r="H14" s="195">
        <v>0.1</v>
      </c>
      <c r="I14" s="191"/>
      <c r="J14" s="509"/>
      <c r="K14" s="510"/>
      <c r="L14" s="510"/>
      <c r="M14" s="510"/>
      <c r="N14" s="511"/>
    </row>
    <row r="15" spans="1:15">
      <c r="B15" s="504"/>
      <c r="D15" s="243" t="s">
        <v>124</v>
      </c>
      <c r="E15" s="195">
        <v>0.1</v>
      </c>
      <c r="F15" s="195">
        <v>0.1</v>
      </c>
      <c r="G15" s="195">
        <v>0.1</v>
      </c>
      <c r="H15" s="195">
        <v>0.1</v>
      </c>
      <c r="I15" s="191"/>
      <c r="J15" s="509"/>
      <c r="K15" s="510"/>
      <c r="L15" s="510"/>
      <c r="M15" s="510"/>
      <c r="N15" s="511"/>
    </row>
    <row r="16" spans="1:15">
      <c r="B16" s="504"/>
      <c r="D16" s="243"/>
      <c r="E16" s="195"/>
      <c r="F16" s="195"/>
      <c r="G16" s="195"/>
      <c r="H16" s="195"/>
      <c r="I16" s="191"/>
      <c r="J16" s="509"/>
      <c r="K16" s="510"/>
      <c r="L16" s="510"/>
      <c r="M16" s="510"/>
      <c r="N16" s="511"/>
    </row>
    <row r="17" spans="1:14">
      <c r="B17" s="504"/>
      <c r="D17" s="243"/>
      <c r="E17" s="195"/>
      <c r="F17" s="195"/>
      <c r="G17" s="195"/>
      <c r="H17" s="195"/>
      <c r="I17" s="191"/>
      <c r="J17" s="509"/>
      <c r="K17" s="510"/>
      <c r="L17" s="510"/>
      <c r="M17" s="510"/>
      <c r="N17" s="511"/>
    </row>
    <row r="18" spans="1:14">
      <c r="B18" s="504"/>
      <c r="D18" s="243"/>
      <c r="E18" s="195"/>
      <c r="F18" s="195"/>
      <c r="G18" s="195"/>
      <c r="H18" s="195"/>
      <c r="I18" s="191"/>
      <c r="J18" s="509"/>
      <c r="K18" s="510"/>
      <c r="L18" s="510"/>
      <c r="M18" s="510"/>
      <c r="N18" s="511"/>
    </row>
    <row r="19" spans="1:14">
      <c r="B19" s="504"/>
      <c r="D19" s="243"/>
      <c r="E19" s="195"/>
      <c r="F19" s="195"/>
      <c r="G19" s="195"/>
      <c r="H19" s="195"/>
      <c r="I19" s="191"/>
      <c r="J19" s="509"/>
      <c r="K19" s="510"/>
      <c r="L19" s="510"/>
      <c r="M19" s="510"/>
      <c r="N19" s="511"/>
    </row>
    <row r="20" spans="1:14">
      <c r="B20" s="504"/>
      <c r="D20" s="243"/>
      <c r="E20" s="195"/>
      <c r="F20" s="195"/>
      <c r="G20" s="195"/>
      <c r="H20" s="195"/>
      <c r="I20" s="191"/>
      <c r="J20" s="509"/>
      <c r="K20" s="510"/>
      <c r="L20" s="510"/>
      <c r="M20" s="510"/>
      <c r="N20" s="511"/>
    </row>
    <row r="21" spans="1:14">
      <c r="B21" s="504"/>
      <c r="D21" s="243"/>
      <c r="E21" s="195"/>
      <c r="F21" s="195"/>
      <c r="G21" s="195"/>
      <c r="H21" s="195"/>
      <c r="I21" s="191"/>
      <c r="J21" s="509"/>
      <c r="K21" s="510"/>
      <c r="L21" s="510"/>
      <c r="M21" s="510"/>
      <c r="N21" s="511"/>
    </row>
    <row r="22" spans="1:14">
      <c r="B22" s="504"/>
      <c r="D22" s="243"/>
      <c r="E22" s="195"/>
      <c r="F22" s="195"/>
      <c r="G22" s="195"/>
      <c r="H22" s="195"/>
      <c r="I22" s="191"/>
      <c r="J22" s="509"/>
      <c r="K22" s="510"/>
      <c r="L22" s="510"/>
      <c r="M22" s="510"/>
      <c r="N22" s="511"/>
    </row>
    <row r="23" spans="1:14">
      <c r="B23" s="504"/>
      <c r="D23" s="133"/>
      <c r="E23" s="127"/>
      <c r="F23" s="195"/>
      <c r="G23" s="195"/>
      <c r="H23" s="195"/>
      <c r="I23" s="191"/>
      <c r="J23" s="509"/>
      <c r="K23" s="510"/>
      <c r="L23" s="510"/>
      <c r="M23" s="510"/>
      <c r="N23" s="511"/>
    </row>
    <row r="24" spans="1:14">
      <c r="B24" s="504"/>
      <c r="D24" s="243"/>
      <c r="E24" s="195"/>
      <c r="F24" s="195"/>
      <c r="G24" s="195"/>
      <c r="H24" s="195"/>
      <c r="I24" s="191"/>
      <c r="J24" s="509"/>
      <c r="K24" s="510"/>
      <c r="L24" s="510"/>
      <c r="M24" s="510"/>
      <c r="N24" s="511"/>
    </row>
    <row r="25" spans="1:14">
      <c r="B25" s="504"/>
      <c r="D25" s="243"/>
      <c r="E25" s="195"/>
      <c r="F25" s="195"/>
      <c r="G25" s="195"/>
      <c r="H25" s="195"/>
      <c r="I25" s="191"/>
      <c r="J25" s="509"/>
      <c r="K25" s="510"/>
      <c r="L25" s="510"/>
      <c r="M25" s="510"/>
      <c r="N25" s="511"/>
    </row>
    <row r="26" spans="1:14">
      <c r="B26" s="504"/>
      <c r="D26" s="243"/>
      <c r="E26" s="195"/>
      <c r="F26" s="195"/>
      <c r="G26" s="195"/>
      <c r="H26" s="195"/>
      <c r="I26" s="191"/>
      <c r="J26" s="509"/>
      <c r="K26" s="510"/>
      <c r="L26" s="510"/>
      <c r="M26" s="510"/>
      <c r="N26" s="511"/>
    </row>
    <row r="27" spans="1:14">
      <c r="B27" s="504"/>
      <c r="D27" s="243"/>
      <c r="E27" s="195"/>
      <c r="F27" s="195"/>
      <c r="G27" s="195"/>
      <c r="H27" s="195"/>
      <c r="I27" s="191"/>
      <c r="J27" s="509"/>
      <c r="K27" s="510"/>
      <c r="L27" s="510"/>
      <c r="M27" s="510"/>
      <c r="N27" s="511"/>
    </row>
    <row r="28" spans="1:14">
      <c r="B28" s="505"/>
      <c r="D28" s="133"/>
      <c r="E28" s="127"/>
      <c r="F28" s="128"/>
      <c r="G28" s="128"/>
      <c r="H28" s="128"/>
      <c r="I28" s="191"/>
      <c r="J28" s="512"/>
      <c r="K28" s="513"/>
      <c r="L28" s="513"/>
      <c r="M28" s="513"/>
      <c r="N28" s="514"/>
    </row>
    <row r="29" spans="1:14">
      <c r="B29" s="132"/>
      <c r="D29" s="134"/>
      <c r="E29" s="129"/>
      <c r="F29" s="129"/>
      <c r="G29" s="129"/>
      <c r="H29" s="129"/>
      <c r="I29" s="191"/>
      <c r="J29" s="191"/>
      <c r="K29" s="191"/>
      <c r="L29" s="191"/>
      <c r="M29" s="191"/>
      <c r="N29" s="191"/>
    </row>
    <row r="30" spans="1:14">
      <c r="B30" s="132"/>
      <c r="D30" s="134"/>
      <c r="E30" s="129"/>
      <c r="F30" s="129"/>
      <c r="G30" s="129"/>
      <c r="H30" s="129"/>
      <c r="I30" s="191"/>
      <c r="J30" s="191"/>
      <c r="K30" s="191"/>
      <c r="L30" s="191"/>
      <c r="M30" s="191"/>
      <c r="N30" s="191"/>
    </row>
    <row r="31" spans="1:14" ht="12.75" customHeight="1">
      <c r="A31" s="515" t="s">
        <v>98</v>
      </c>
      <c r="B31" s="517" t="s">
        <v>99</v>
      </c>
      <c r="C31" s="198"/>
      <c r="D31" s="517" t="s">
        <v>32</v>
      </c>
      <c r="E31" s="448" t="s">
        <v>303</v>
      </c>
      <c r="F31" s="448" t="s">
        <v>304</v>
      </c>
      <c r="G31" s="463" t="s">
        <v>305</v>
      </c>
      <c r="H31" s="448" t="s">
        <v>306</v>
      </c>
      <c r="I31" s="192"/>
      <c r="J31" s="515" t="s">
        <v>33</v>
      </c>
      <c r="K31" s="515"/>
      <c r="L31" s="515"/>
      <c r="M31" s="515"/>
      <c r="N31" s="515"/>
    </row>
    <row r="32" spans="1:14">
      <c r="A32" s="516"/>
      <c r="B32" s="518"/>
      <c r="C32" s="198"/>
      <c r="D32" s="518"/>
      <c r="E32" s="449"/>
      <c r="F32" s="449"/>
      <c r="G32" s="464"/>
      <c r="H32" s="449"/>
      <c r="I32" s="193"/>
      <c r="J32" s="516"/>
      <c r="K32" s="516"/>
      <c r="L32" s="516"/>
      <c r="M32" s="516"/>
      <c r="N32" s="516"/>
    </row>
    <row r="33" spans="1:14" ht="12.75" customHeight="1">
      <c r="A33" s="199" t="s">
        <v>246</v>
      </c>
      <c r="B33" s="503" t="s">
        <v>793</v>
      </c>
      <c r="C33" s="197"/>
      <c r="D33" s="365" t="s">
        <v>233</v>
      </c>
      <c r="E33" s="272">
        <v>30</v>
      </c>
      <c r="F33" s="272">
        <v>40</v>
      </c>
      <c r="G33" s="272">
        <v>50</v>
      </c>
      <c r="H33" s="272">
        <v>60</v>
      </c>
      <c r="I33" s="194"/>
      <c r="J33" s="506" t="s">
        <v>922</v>
      </c>
      <c r="K33" s="507"/>
      <c r="L33" s="507"/>
      <c r="M33" s="507"/>
      <c r="N33" s="508"/>
    </row>
    <row r="34" spans="1:14" ht="25.5">
      <c r="B34" s="504"/>
      <c r="D34" s="363" t="s">
        <v>798</v>
      </c>
      <c r="E34" s="364" t="s">
        <v>961</v>
      </c>
      <c r="F34" s="364" t="s">
        <v>959</v>
      </c>
      <c r="G34" s="364" t="s">
        <v>960</v>
      </c>
      <c r="H34" s="364" t="s">
        <v>960</v>
      </c>
      <c r="I34" s="191"/>
      <c r="J34" s="509"/>
      <c r="K34" s="510"/>
      <c r="L34" s="510"/>
      <c r="M34" s="510"/>
      <c r="N34" s="511"/>
    </row>
    <row r="35" spans="1:14">
      <c r="B35" s="504"/>
      <c r="D35" s="365" t="s">
        <v>109</v>
      </c>
      <c r="E35" s="272">
        <v>50</v>
      </c>
      <c r="F35" s="272">
        <v>50</v>
      </c>
      <c r="G35" s="272">
        <v>80</v>
      </c>
      <c r="H35" s="272">
        <v>80</v>
      </c>
      <c r="I35" s="191"/>
      <c r="J35" s="509"/>
      <c r="K35" s="510"/>
      <c r="L35" s="510"/>
      <c r="M35" s="510"/>
      <c r="N35" s="511"/>
    </row>
    <row r="36" spans="1:14">
      <c r="B36" s="504"/>
      <c r="D36" s="271" t="s">
        <v>518</v>
      </c>
      <c r="E36" s="272">
        <v>25</v>
      </c>
      <c r="F36" s="272">
        <v>25</v>
      </c>
      <c r="G36" s="272">
        <v>25</v>
      </c>
      <c r="H36" s="272">
        <v>25</v>
      </c>
      <c r="I36" s="191"/>
      <c r="J36" s="509"/>
      <c r="K36" s="510"/>
      <c r="L36" s="510"/>
      <c r="M36" s="510"/>
      <c r="N36" s="511"/>
    </row>
    <row r="37" spans="1:14">
      <c r="B37" s="504"/>
      <c r="D37" s="271" t="s">
        <v>493</v>
      </c>
      <c r="E37" s="272">
        <v>25</v>
      </c>
      <c r="F37" s="272">
        <v>25</v>
      </c>
      <c r="G37" s="272">
        <v>25</v>
      </c>
      <c r="H37" s="272">
        <v>25</v>
      </c>
      <c r="I37" s="191"/>
      <c r="J37" s="509"/>
      <c r="K37" s="510"/>
      <c r="L37" s="510"/>
      <c r="M37" s="510"/>
      <c r="N37" s="511"/>
    </row>
    <row r="38" spans="1:14">
      <c r="B38" s="504"/>
      <c r="D38" s="361" t="s">
        <v>955</v>
      </c>
      <c r="E38" s="195">
        <v>3</v>
      </c>
      <c r="F38" s="195">
        <v>5</v>
      </c>
      <c r="G38" s="195">
        <v>7</v>
      </c>
      <c r="H38" s="195">
        <v>9</v>
      </c>
      <c r="I38" s="191"/>
      <c r="J38" s="509"/>
      <c r="K38" s="510"/>
      <c r="L38" s="510"/>
      <c r="M38" s="510"/>
      <c r="N38" s="511"/>
    </row>
    <row r="39" spans="1:14">
      <c r="B39" s="504"/>
      <c r="D39" s="361" t="s">
        <v>560</v>
      </c>
      <c r="E39" s="195">
        <v>0.2</v>
      </c>
      <c r="F39" s="195">
        <v>0.2</v>
      </c>
      <c r="G39" s="195">
        <v>0.2</v>
      </c>
      <c r="H39" s="195">
        <v>0.2</v>
      </c>
      <c r="I39" s="191"/>
      <c r="J39" s="509"/>
      <c r="K39" s="510"/>
      <c r="L39" s="510"/>
      <c r="M39" s="510"/>
      <c r="N39" s="511"/>
    </row>
    <row r="40" spans="1:14">
      <c r="B40" s="504"/>
      <c r="D40" s="352" t="s">
        <v>46</v>
      </c>
      <c r="E40" s="195">
        <v>0.1</v>
      </c>
      <c r="F40" s="195">
        <v>0.1</v>
      </c>
      <c r="G40" s="195">
        <v>0.1</v>
      </c>
      <c r="H40" s="195">
        <v>0.1</v>
      </c>
      <c r="I40" s="191"/>
      <c r="J40" s="509"/>
      <c r="K40" s="510"/>
      <c r="L40" s="510"/>
      <c r="M40" s="510"/>
      <c r="N40" s="511"/>
    </row>
    <row r="41" spans="1:14">
      <c r="B41" s="504"/>
      <c r="D41" s="352" t="s">
        <v>124</v>
      </c>
      <c r="E41" s="195">
        <v>0.1</v>
      </c>
      <c r="F41" s="195">
        <v>0.1</v>
      </c>
      <c r="G41" s="195">
        <v>0.1</v>
      </c>
      <c r="H41" s="195">
        <v>0.1</v>
      </c>
      <c r="I41" s="191"/>
      <c r="J41" s="509"/>
      <c r="K41" s="510"/>
      <c r="L41" s="510"/>
      <c r="M41" s="510"/>
      <c r="N41" s="511"/>
    </row>
    <row r="42" spans="1:14">
      <c r="B42" s="504"/>
      <c r="D42" s="243"/>
      <c r="E42" s="195"/>
      <c r="F42" s="195"/>
      <c r="G42" s="195"/>
      <c r="H42" s="195"/>
      <c r="I42" s="191"/>
      <c r="J42" s="509"/>
      <c r="K42" s="510"/>
      <c r="L42" s="510"/>
      <c r="M42" s="510"/>
      <c r="N42" s="511"/>
    </row>
    <row r="43" spans="1:14">
      <c r="B43" s="504"/>
      <c r="D43" s="243"/>
      <c r="E43" s="195"/>
      <c r="F43" s="195"/>
      <c r="G43" s="195"/>
      <c r="H43" s="195"/>
      <c r="I43" s="191"/>
      <c r="J43" s="509"/>
      <c r="K43" s="510"/>
      <c r="L43" s="510"/>
      <c r="M43" s="510"/>
      <c r="N43" s="511"/>
    </row>
    <row r="44" spans="1:14">
      <c r="B44" s="504"/>
      <c r="D44" s="243"/>
      <c r="E44" s="195"/>
      <c r="F44" s="195"/>
      <c r="G44" s="195"/>
      <c r="H44" s="195"/>
      <c r="I44" s="191"/>
      <c r="J44" s="509"/>
      <c r="K44" s="510"/>
      <c r="L44" s="510"/>
      <c r="M44" s="510"/>
      <c r="N44" s="511"/>
    </row>
    <row r="45" spans="1:14">
      <c r="B45" s="504"/>
      <c r="D45" s="243"/>
      <c r="E45" s="195"/>
      <c r="F45" s="195"/>
      <c r="G45" s="195"/>
      <c r="H45" s="195"/>
      <c r="I45" s="191"/>
      <c r="J45" s="509"/>
      <c r="K45" s="510"/>
      <c r="L45" s="510"/>
      <c r="M45" s="510"/>
      <c r="N45" s="511"/>
    </row>
    <row r="46" spans="1:14">
      <c r="B46" s="504"/>
      <c r="D46" s="243"/>
      <c r="E46" s="195"/>
      <c r="F46" s="195"/>
      <c r="G46" s="195"/>
      <c r="H46" s="195"/>
      <c r="I46" s="191"/>
      <c r="J46" s="509"/>
      <c r="K46" s="510"/>
      <c r="L46" s="510"/>
      <c r="M46" s="510"/>
      <c r="N46" s="511"/>
    </row>
    <row r="47" spans="1:14">
      <c r="B47" s="504"/>
      <c r="D47" s="243"/>
      <c r="E47" s="195"/>
      <c r="F47" s="195"/>
      <c r="G47" s="195"/>
      <c r="H47" s="195"/>
      <c r="I47" s="191"/>
      <c r="J47" s="509"/>
      <c r="K47" s="510"/>
      <c r="L47" s="510"/>
      <c r="M47" s="510"/>
      <c r="N47" s="511"/>
    </row>
    <row r="48" spans="1:14">
      <c r="B48" s="504"/>
      <c r="D48" s="243"/>
      <c r="E48" s="195"/>
      <c r="F48" s="195"/>
      <c r="G48" s="195"/>
      <c r="H48" s="195"/>
      <c r="I48" s="191"/>
      <c r="J48" s="509"/>
      <c r="K48" s="510"/>
      <c r="L48" s="510"/>
      <c r="M48" s="510"/>
      <c r="N48" s="511"/>
    </row>
    <row r="49" spans="1:14">
      <c r="B49" s="504"/>
      <c r="D49" s="243"/>
      <c r="E49" s="195"/>
      <c r="F49" s="195"/>
      <c r="G49" s="195"/>
      <c r="H49" s="195"/>
      <c r="I49" s="191"/>
      <c r="J49" s="509"/>
      <c r="K49" s="510"/>
      <c r="L49" s="510"/>
      <c r="M49" s="510"/>
      <c r="N49" s="511"/>
    </row>
    <row r="50" spans="1:14">
      <c r="B50" s="504"/>
      <c r="D50" s="243"/>
      <c r="E50" s="195"/>
      <c r="F50" s="195"/>
      <c r="G50" s="195"/>
      <c r="H50" s="195"/>
      <c r="I50" s="191"/>
      <c r="J50" s="509"/>
      <c r="K50" s="510"/>
      <c r="L50" s="510"/>
      <c r="M50" s="510"/>
      <c r="N50" s="511"/>
    </row>
    <row r="51" spans="1:14">
      <c r="B51" s="504"/>
      <c r="D51" s="243"/>
      <c r="E51" s="195"/>
      <c r="F51" s="195"/>
      <c r="G51" s="195"/>
      <c r="H51" s="195"/>
      <c r="I51" s="191"/>
      <c r="J51" s="509"/>
      <c r="K51" s="510"/>
      <c r="L51" s="510"/>
      <c r="M51" s="510"/>
      <c r="N51" s="511"/>
    </row>
    <row r="52" spans="1:14">
      <c r="B52" s="504"/>
      <c r="D52" s="243"/>
      <c r="E52" s="195"/>
      <c r="F52" s="195"/>
      <c r="G52" s="195"/>
      <c r="H52" s="195"/>
      <c r="I52" s="191"/>
      <c r="J52" s="509"/>
      <c r="K52" s="510"/>
      <c r="L52" s="510"/>
      <c r="M52" s="510"/>
      <c r="N52" s="511"/>
    </row>
    <row r="53" spans="1:14">
      <c r="B53" s="505"/>
      <c r="D53" s="133"/>
      <c r="E53" s="127"/>
      <c r="F53" s="128"/>
      <c r="G53" s="128"/>
      <c r="H53" s="128"/>
      <c r="I53" s="191"/>
      <c r="J53" s="512"/>
      <c r="K53" s="513"/>
      <c r="L53" s="513"/>
      <c r="M53" s="513"/>
      <c r="N53" s="514"/>
    </row>
    <row r="54" spans="1:14">
      <c r="B54" s="132"/>
      <c r="D54" s="134"/>
      <c r="E54" s="129"/>
      <c r="F54" s="129"/>
      <c r="G54" s="129"/>
      <c r="H54" s="129"/>
      <c r="I54" s="191"/>
      <c r="J54" s="191"/>
      <c r="K54" s="191"/>
      <c r="L54" s="191"/>
      <c r="M54" s="191"/>
      <c r="N54" s="191"/>
    </row>
    <row r="55" spans="1:14">
      <c r="B55" s="132"/>
      <c r="D55" s="134"/>
      <c r="E55" s="129"/>
      <c r="F55" s="129"/>
      <c r="G55" s="129"/>
      <c r="H55" s="129"/>
      <c r="I55" s="191"/>
      <c r="J55" s="191"/>
      <c r="K55" s="191"/>
      <c r="L55" s="191"/>
      <c r="M55" s="191"/>
      <c r="N55" s="191"/>
    </row>
    <row r="56" spans="1:14" ht="12.75" customHeight="1">
      <c r="A56" s="515" t="s">
        <v>98</v>
      </c>
      <c r="B56" s="517" t="s">
        <v>99</v>
      </c>
      <c r="C56" s="198"/>
      <c r="D56" s="517" t="s">
        <v>32</v>
      </c>
      <c r="E56" s="448" t="s">
        <v>303</v>
      </c>
      <c r="F56" s="448" t="s">
        <v>304</v>
      </c>
      <c r="G56" s="463" t="s">
        <v>305</v>
      </c>
      <c r="H56" s="448" t="s">
        <v>306</v>
      </c>
      <c r="I56" s="192"/>
      <c r="J56" s="515" t="s">
        <v>33</v>
      </c>
      <c r="K56" s="515"/>
      <c r="L56" s="515"/>
      <c r="M56" s="515"/>
      <c r="N56" s="515"/>
    </row>
    <row r="57" spans="1:14">
      <c r="A57" s="516"/>
      <c r="B57" s="518"/>
      <c r="C57" s="198"/>
      <c r="D57" s="518"/>
      <c r="E57" s="449"/>
      <c r="F57" s="449"/>
      <c r="G57" s="464"/>
      <c r="H57" s="449"/>
      <c r="I57" s="193"/>
      <c r="J57" s="516"/>
      <c r="K57" s="516"/>
      <c r="L57" s="516"/>
      <c r="M57" s="516"/>
      <c r="N57" s="516"/>
    </row>
    <row r="58" spans="1:14">
      <c r="A58" s="199" t="s">
        <v>237</v>
      </c>
      <c r="B58" s="503" t="s">
        <v>804</v>
      </c>
      <c r="C58" s="197"/>
      <c r="D58" s="352" t="s">
        <v>114</v>
      </c>
      <c r="E58" s="195">
        <v>80</v>
      </c>
      <c r="F58" s="195">
        <v>100</v>
      </c>
      <c r="G58" s="195">
        <v>120</v>
      </c>
      <c r="H58" s="195">
        <v>140</v>
      </c>
      <c r="I58" s="194"/>
      <c r="J58" s="506" t="s">
        <v>923</v>
      </c>
      <c r="K58" s="507"/>
      <c r="L58" s="507"/>
      <c r="M58" s="507"/>
      <c r="N58" s="508"/>
    </row>
    <row r="59" spans="1:14">
      <c r="B59" s="504"/>
      <c r="D59" s="352" t="s">
        <v>234</v>
      </c>
      <c r="E59" s="195">
        <v>40</v>
      </c>
      <c r="F59" s="195">
        <v>50</v>
      </c>
      <c r="G59" s="195">
        <v>60</v>
      </c>
      <c r="H59" s="195">
        <v>80</v>
      </c>
      <c r="I59" s="191"/>
      <c r="J59" s="509"/>
      <c r="K59" s="510"/>
      <c r="L59" s="510"/>
      <c r="M59" s="510"/>
      <c r="N59" s="511"/>
    </row>
    <row r="60" spans="1:14">
      <c r="B60" s="504"/>
      <c r="D60" s="352" t="s">
        <v>493</v>
      </c>
      <c r="E60" s="195">
        <v>25</v>
      </c>
      <c r="F60" s="195">
        <v>25</v>
      </c>
      <c r="G60" s="195">
        <v>25</v>
      </c>
      <c r="H60" s="195">
        <v>25</v>
      </c>
      <c r="I60" s="191"/>
      <c r="J60" s="509"/>
      <c r="K60" s="510"/>
      <c r="L60" s="510"/>
      <c r="M60" s="510"/>
      <c r="N60" s="511"/>
    </row>
    <row r="61" spans="1:14">
      <c r="B61" s="504"/>
      <c r="D61" s="352" t="s">
        <v>59</v>
      </c>
      <c r="E61" s="195">
        <v>0</v>
      </c>
      <c r="F61" s="195">
        <v>6</v>
      </c>
      <c r="G61" s="195">
        <v>6</v>
      </c>
      <c r="H61" s="195">
        <v>6</v>
      </c>
      <c r="I61" s="195">
        <v>25</v>
      </c>
      <c r="J61" s="509"/>
      <c r="K61" s="510"/>
      <c r="L61" s="510"/>
      <c r="M61" s="510"/>
      <c r="N61" s="511"/>
    </row>
    <row r="62" spans="1:14">
      <c r="B62" s="504"/>
      <c r="D62" s="361" t="s">
        <v>955</v>
      </c>
      <c r="E62" s="195">
        <v>3</v>
      </c>
      <c r="F62" s="195">
        <v>5</v>
      </c>
      <c r="G62" s="195">
        <v>7</v>
      </c>
      <c r="H62" s="195">
        <v>9</v>
      </c>
      <c r="I62" s="191"/>
      <c r="J62" s="509"/>
      <c r="K62" s="510"/>
      <c r="L62" s="510"/>
      <c r="M62" s="510"/>
      <c r="N62" s="511"/>
    </row>
    <row r="63" spans="1:14">
      <c r="B63" s="504"/>
      <c r="D63" s="361" t="s">
        <v>560</v>
      </c>
      <c r="E63" s="195">
        <v>0.2</v>
      </c>
      <c r="F63" s="195">
        <v>0.2</v>
      </c>
      <c r="G63" s="195">
        <v>0.2</v>
      </c>
      <c r="H63" s="195">
        <v>0.2</v>
      </c>
      <c r="I63" s="191"/>
      <c r="J63" s="509"/>
      <c r="K63" s="510"/>
      <c r="L63" s="510"/>
      <c r="M63" s="510"/>
      <c r="N63" s="511"/>
    </row>
    <row r="64" spans="1:14">
      <c r="B64" s="504"/>
      <c r="D64" s="352" t="s">
        <v>40</v>
      </c>
      <c r="E64" s="195">
        <v>0.8</v>
      </c>
      <c r="F64" s="195">
        <v>1.3</v>
      </c>
      <c r="G64" s="195">
        <v>1.3</v>
      </c>
      <c r="H64" s="195">
        <v>1.3</v>
      </c>
      <c r="I64" s="191"/>
      <c r="J64" s="509"/>
      <c r="K64" s="510"/>
      <c r="L64" s="510"/>
      <c r="M64" s="510"/>
      <c r="N64" s="511"/>
    </row>
    <row r="65" spans="2:14">
      <c r="B65" s="504"/>
      <c r="D65" s="352" t="s">
        <v>36</v>
      </c>
      <c r="E65" s="195">
        <v>1.2</v>
      </c>
      <c r="F65" s="195">
        <v>1.5</v>
      </c>
      <c r="G65" s="195">
        <v>2</v>
      </c>
      <c r="H65" s="195">
        <v>2</v>
      </c>
      <c r="I65" s="191"/>
      <c r="J65" s="509"/>
      <c r="K65" s="510"/>
      <c r="L65" s="510"/>
      <c r="M65" s="510"/>
      <c r="N65" s="511"/>
    </row>
    <row r="66" spans="2:14">
      <c r="B66" s="504"/>
      <c r="D66" s="352"/>
      <c r="E66" s="195"/>
      <c r="F66" s="195"/>
      <c r="G66" s="195"/>
      <c r="H66" s="195"/>
      <c r="I66" s="191"/>
      <c r="J66" s="509"/>
      <c r="K66" s="510"/>
      <c r="L66" s="510"/>
      <c r="M66" s="510"/>
      <c r="N66" s="511"/>
    </row>
    <row r="67" spans="2:14">
      <c r="B67" s="504"/>
      <c r="D67" s="352"/>
      <c r="E67" s="195"/>
      <c r="F67" s="195"/>
      <c r="G67" s="195"/>
      <c r="H67" s="195"/>
      <c r="I67" s="191"/>
      <c r="J67" s="509"/>
      <c r="K67" s="510"/>
      <c r="L67" s="510"/>
      <c r="M67" s="510"/>
      <c r="N67" s="511"/>
    </row>
    <row r="68" spans="2:14">
      <c r="B68" s="504"/>
      <c r="D68" s="352"/>
      <c r="E68" s="195"/>
      <c r="F68" s="195"/>
      <c r="G68" s="195"/>
      <c r="H68" s="195"/>
      <c r="I68" s="191"/>
      <c r="J68" s="509"/>
      <c r="K68" s="510"/>
      <c r="L68" s="510"/>
      <c r="M68" s="510"/>
      <c r="N68" s="511"/>
    </row>
    <row r="69" spans="2:14">
      <c r="B69" s="504"/>
      <c r="D69" s="243"/>
      <c r="E69" s="195"/>
      <c r="F69" s="195"/>
      <c r="G69" s="195"/>
      <c r="H69" s="195"/>
      <c r="I69" s="191"/>
      <c r="J69" s="509"/>
      <c r="K69" s="510"/>
      <c r="L69" s="510"/>
      <c r="M69" s="510"/>
      <c r="N69" s="511"/>
    </row>
    <row r="70" spans="2:14">
      <c r="B70" s="504"/>
      <c r="D70" s="243"/>
      <c r="E70" s="195"/>
      <c r="F70" s="195"/>
      <c r="G70" s="195"/>
      <c r="H70" s="195"/>
      <c r="I70" s="191"/>
      <c r="J70" s="509"/>
      <c r="K70" s="510"/>
      <c r="L70" s="510"/>
      <c r="M70" s="510"/>
      <c r="N70" s="511"/>
    </row>
    <row r="71" spans="2:14">
      <c r="B71" s="504"/>
      <c r="D71" s="243"/>
      <c r="E71" s="195"/>
      <c r="F71" s="195"/>
      <c r="G71" s="195"/>
      <c r="H71" s="195"/>
      <c r="I71" s="191"/>
      <c r="J71" s="509"/>
      <c r="K71" s="510"/>
      <c r="L71" s="510"/>
      <c r="M71" s="510"/>
      <c r="N71" s="511"/>
    </row>
    <row r="72" spans="2:14">
      <c r="B72" s="504"/>
      <c r="D72" s="243"/>
      <c r="E72" s="195"/>
      <c r="F72" s="195"/>
      <c r="G72" s="195"/>
      <c r="H72" s="195"/>
      <c r="I72" s="191"/>
      <c r="J72" s="509"/>
      <c r="K72" s="510"/>
      <c r="L72" s="510"/>
      <c r="M72" s="510"/>
      <c r="N72" s="511"/>
    </row>
    <row r="73" spans="2:14">
      <c r="B73" s="504"/>
      <c r="D73" s="243"/>
      <c r="E73" s="195"/>
      <c r="F73" s="195"/>
      <c r="G73" s="195"/>
      <c r="H73" s="195"/>
      <c r="I73" s="191"/>
      <c r="J73" s="509"/>
      <c r="K73" s="510"/>
      <c r="L73" s="510"/>
      <c r="M73" s="510"/>
      <c r="N73" s="511"/>
    </row>
    <row r="74" spans="2:14">
      <c r="B74" s="504"/>
      <c r="D74" s="243"/>
      <c r="E74" s="195"/>
      <c r="F74" s="195"/>
      <c r="G74" s="195"/>
      <c r="H74" s="195"/>
      <c r="I74" s="191"/>
      <c r="J74" s="509"/>
      <c r="K74" s="510"/>
      <c r="L74" s="510"/>
      <c r="M74" s="510"/>
      <c r="N74" s="511"/>
    </row>
    <row r="75" spans="2:14">
      <c r="B75" s="504"/>
      <c r="D75" s="243"/>
      <c r="E75" s="195"/>
      <c r="F75" s="195"/>
      <c r="G75" s="195"/>
      <c r="H75" s="195"/>
      <c r="I75" s="191"/>
      <c r="J75" s="509"/>
      <c r="K75" s="510"/>
      <c r="L75" s="510"/>
      <c r="M75" s="510"/>
      <c r="N75" s="511"/>
    </row>
    <row r="76" spans="2:14">
      <c r="B76" s="504"/>
      <c r="D76" s="243"/>
      <c r="E76" s="195"/>
      <c r="F76" s="195"/>
      <c r="G76" s="195"/>
      <c r="H76" s="195"/>
      <c r="I76" s="191"/>
      <c r="J76" s="509"/>
      <c r="K76" s="510"/>
      <c r="L76" s="510"/>
      <c r="M76" s="510"/>
      <c r="N76" s="511"/>
    </row>
    <row r="77" spans="2:14">
      <c r="B77" s="504"/>
      <c r="D77" s="243"/>
      <c r="E77" s="195"/>
      <c r="F77" s="195"/>
      <c r="G77" s="195"/>
      <c r="H77" s="195"/>
      <c r="I77" s="191"/>
      <c r="J77" s="509"/>
      <c r="K77" s="510"/>
      <c r="L77" s="510"/>
      <c r="M77" s="510"/>
      <c r="N77" s="511"/>
    </row>
    <row r="78" spans="2:14">
      <c r="B78" s="505"/>
      <c r="D78" s="133"/>
      <c r="E78" s="127"/>
      <c r="F78" s="128"/>
      <c r="G78" s="128"/>
      <c r="H78" s="128"/>
      <c r="I78" s="191"/>
      <c r="J78" s="512"/>
      <c r="K78" s="513"/>
      <c r="L78" s="513"/>
      <c r="M78" s="513"/>
      <c r="N78" s="514"/>
    </row>
    <row r="79" spans="2:14">
      <c r="B79" s="132"/>
      <c r="D79" s="134"/>
      <c r="E79" s="129"/>
      <c r="F79" s="129"/>
      <c r="G79" s="129"/>
      <c r="H79" s="129"/>
      <c r="I79" s="191"/>
      <c r="J79" s="191"/>
      <c r="K79" s="191"/>
      <c r="L79" s="191"/>
      <c r="M79" s="191"/>
      <c r="N79" s="191"/>
    </row>
    <row r="80" spans="2:14">
      <c r="B80" s="132"/>
      <c r="D80" s="134"/>
      <c r="E80" s="129"/>
      <c r="F80" s="129"/>
      <c r="G80" s="129"/>
      <c r="H80" s="129"/>
      <c r="I80" s="191"/>
      <c r="J80" s="191"/>
      <c r="K80" s="191"/>
      <c r="L80" s="191"/>
      <c r="M80" s="191"/>
      <c r="N80" s="191"/>
    </row>
    <row r="81" spans="1:14" ht="12.75" customHeight="1">
      <c r="A81" s="515" t="s">
        <v>98</v>
      </c>
      <c r="B81" s="517" t="s">
        <v>99</v>
      </c>
      <c r="C81" s="198"/>
      <c r="D81" s="517" t="s">
        <v>32</v>
      </c>
      <c r="E81" s="448" t="s">
        <v>303</v>
      </c>
      <c r="F81" s="448" t="s">
        <v>304</v>
      </c>
      <c r="G81" s="463" t="s">
        <v>305</v>
      </c>
      <c r="H81" s="448" t="s">
        <v>306</v>
      </c>
      <c r="I81" s="192"/>
      <c r="J81" s="515" t="s">
        <v>33</v>
      </c>
      <c r="K81" s="515"/>
      <c r="L81" s="515"/>
      <c r="M81" s="515"/>
      <c r="N81" s="515"/>
    </row>
    <row r="82" spans="1:14">
      <c r="A82" s="516"/>
      <c r="B82" s="518"/>
      <c r="C82" s="198"/>
      <c r="D82" s="518"/>
      <c r="E82" s="449"/>
      <c r="F82" s="449"/>
      <c r="G82" s="464"/>
      <c r="H82" s="449"/>
      <c r="I82" s="193"/>
      <c r="J82" s="516"/>
      <c r="K82" s="516"/>
      <c r="L82" s="516"/>
      <c r="M82" s="516"/>
      <c r="N82" s="516"/>
    </row>
    <row r="83" spans="1:14" ht="12.75" customHeight="1">
      <c r="A83" s="199" t="s">
        <v>253</v>
      </c>
      <c r="B83" s="503" t="s">
        <v>805</v>
      </c>
      <c r="C83" s="197"/>
      <c r="D83" s="243" t="s">
        <v>114</v>
      </c>
      <c r="E83" s="195">
        <v>80</v>
      </c>
      <c r="F83" s="195">
        <v>100</v>
      </c>
      <c r="G83" s="195">
        <v>120</v>
      </c>
      <c r="H83" s="195">
        <v>140</v>
      </c>
      <c r="I83" s="194"/>
      <c r="J83" s="506" t="s">
        <v>807</v>
      </c>
      <c r="K83" s="507"/>
      <c r="L83" s="507"/>
      <c r="M83" s="507"/>
      <c r="N83" s="508"/>
    </row>
    <row r="84" spans="1:14">
      <c r="B84" s="504"/>
      <c r="D84" s="365" t="s">
        <v>229</v>
      </c>
      <c r="E84" s="272">
        <v>40</v>
      </c>
      <c r="F84" s="272">
        <v>50</v>
      </c>
      <c r="G84" s="272">
        <v>60</v>
      </c>
      <c r="H84" s="272">
        <v>80</v>
      </c>
      <c r="I84" s="191"/>
      <c r="J84" s="509"/>
      <c r="K84" s="510"/>
      <c r="L84" s="510"/>
      <c r="M84" s="510"/>
      <c r="N84" s="511"/>
    </row>
    <row r="85" spans="1:14">
      <c r="B85" s="504"/>
      <c r="D85" s="365" t="s">
        <v>109</v>
      </c>
      <c r="E85" s="272">
        <v>25</v>
      </c>
      <c r="F85" s="272">
        <v>25</v>
      </c>
      <c r="G85" s="272">
        <v>40</v>
      </c>
      <c r="H85" s="272">
        <v>40</v>
      </c>
      <c r="I85" s="191"/>
      <c r="J85" s="509"/>
      <c r="K85" s="510"/>
      <c r="L85" s="510"/>
      <c r="M85" s="510"/>
      <c r="N85" s="511"/>
    </row>
    <row r="86" spans="1:14">
      <c r="B86" s="504"/>
      <c r="D86" s="365" t="s">
        <v>806</v>
      </c>
      <c r="E86" s="272">
        <v>25</v>
      </c>
      <c r="F86" s="272">
        <v>30</v>
      </c>
      <c r="G86" s="272">
        <v>40</v>
      </c>
      <c r="H86" s="272">
        <v>50</v>
      </c>
      <c r="I86" s="191"/>
      <c r="J86" s="509"/>
      <c r="K86" s="510"/>
      <c r="L86" s="510"/>
      <c r="M86" s="510"/>
      <c r="N86" s="511"/>
    </row>
    <row r="87" spans="1:14">
      <c r="B87" s="504"/>
      <c r="D87" s="365" t="s">
        <v>576</v>
      </c>
      <c r="E87" s="272">
        <v>25</v>
      </c>
      <c r="F87" s="272">
        <v>25</v>
      </c>
      <c r="G87" s="272">
        <v>25</v>
      </c>
      <c r="H87" s="272">
        <v>25</v>
      </c>
      <c r="I87" s="191"/>
      <c r="J87" s="509"/>
      <c r="K87" s="510"/>
      <c r="L87" s="510"/>
      <c r="M87" s="510"/>
      <c r="N87" s="511"/>
    </row>
    <row r="88" spans="1:14">
      <c r="B88" s="504"/>
      <c r="D88" s="361" t="s">
        <v>955</v>
      </c>
      <c r="E88" s="195">
        <v>3</v>
      </c>
      <c r="F88" s="195">
        <v>5</v>
      </c>
      <c r="G88" s="195">
        <v>7</v>
      </c>
      <c r="H88" s="195">
        <v>9</v>
      </c>
      <c r="I88" s="191"/>
      <c r="J88" s="509"/>
      <c r="K88" s="510"/>
      <c r="L88" s="510"/>
      <c r="M88" s="510"/>
      <c r="N88" s="511"/>
    </row>
    <row r="89" spans="1:14">
      <c r="B89" s="504"/>
      <c r="D89" s="361" t="s">
        <v>560</v>
      </c>
      <c r="E89" s="195">
        <v>0.2</v>
      </c>
      <c r="F89" s="195">
        <v>0.2</v>
      </c>
      <c r="G89" s="195">
        <v>0.2</v>
      </c>
      <c r="H89" s="195">
        <v>0.2</v>
      </c>
      <c r="I89" s="191"/>
      <c r="J89" s="509"/>
      <c r="K89" s="510"/>
      <c r="L89" s="510"/>
      <c r="M89" s="510"/>
      <c r="N89" s="511"/>
    </row>
    <row r="90" spans="1:14">
      <c r="B90" s="504"/>
      <c r="D90" s="352" t="s">
        <v>589</v>
      </c>
      <c r="E90" s="245">
        <v>10</v>
      </c>
      <c r="F90" s="245">
        <v>10</v>
      </c>
      <c r="G90" s="245">
        <v>20</v>
      </c>
      <c r="H90" s="245">
        <v>20</v>
      </c>
      <c r="I90" s="191"/>
      <c r="J90" s="509"/>
      <c r="K90" s="510"/>
      <c r="L90" s="510"/>
      <c r="M90" s="510"/>
      <c r="N90" s="511"/>
    </row>
    <row r="91" spans="1:14">
      <c r="B91" s="504"/>
      <c r="D91" s="352" t="s">
        <v>43</v>
      </c>
      <c r="E91" s="195" t="s">
        <v>41</v>
      </c>
      <c r="F91" s="195" t="s">
        <v>41</v>
      </c>
      <c r="G91" s="195" t="s">
        <v>41</v>
      </c>
      <c r="H91" s="195" t="s">
        <v>41</v>
      </c>
      <c r="I91" s="191"/>
      <c r="J91" s="509"/>
      <c r="K91" s="510"/>
      <c r="L91" s="510"/>
      <c r="M91" s="510"/>
      <c r="N91" s="511"/>
    </row>
    <row r="92" spans="1:14">
      <c r="B92" s="504"/>
      <c r="D92" s="352" t="s">
        <v>40</v>
      </c>
      <c r="E92" s="195">
        <v>0.8</v>
      </c>
      <c r="F92" s="195">
        <v>1.3</v>
      </c>
      <c r="G92" s="195">
        <v>1.3</v>
      </c>
      <c r="H92" s="195">
        <v>1.3</v>
      </c>
      <c r="I92" s="191"/>
      <c r="J92" s="509"/>
      <c r="K92" s="510"/>
      <c r="L92" s="510"/>
      <c r="M92" s="510"/>
      <c r="N92" s="511"/>
    </row>
    <row r="93" spans="1:14">
      <c r="B93" s="504"/>
      <c r="D93" s="352" t="s">
        <v>36</v>
      </c>
      <c r="E93" s="195">
        <v>1.2</v>
      </c>
      <c r="F93" s="195">
        <v>1.5</v>
      </c>
      <c r="G93" s="195">
        <v>2</v>
      </c>
      <c r="H93" s="195">
        <v>2</v>
      </c>
      <c r="I93" s="191"/>
      <c r="J93" s="509"/>
      <c r="K93" s="510"/>
      <c r="L93" s="510"/>
      <c r="M93" s="510"/>
      <c r="N93" s="511"/>
    </row>
    <row r="94" spans="1:14">
      <c r="B94" s="504"/>
      <c r="D94" s="352" t="s">
        <v>46</v>
      </c>
      <c r="E94" s="195">
        <v>0.1</v>
      </c>
      <c r="F94" s="195">
        <v>0.1</v>
      </c>
      <c r="G94" s="195">
        <v>0.1</v>
      </c>
      <c r="H94" s="195">
        <v>0.1</v>
      </c>
      <c r="I94" s="191"/>
      <c r="J94" s="509"/>
      <c r="K94" s="510"/>
      <c r="L94" s="510"/>
      <c r="M94" s="510"/>
      <c r="N94" s="511"/>
    </row>
    <row r="95" spans="1:14">
      <c r="B95" s="504"/>
      <c r="D95" s="243"/>
      <c r="E95" s="195"/>
      <c r="F95" s="195"/>
      <c r="G95" s="195"/>
      <c r="H95" s="195"/>
      <c r="I95" s="191"/>
      <c r="J95" s="509"/>
      <c r="K95" s="510"/>
      <c r="L95" s="510"/>
      <c r="M95" s="510"/>
      <c r="N95" s="511"/>
    </row>
    <row r="96" spans="1:14">
      <c r="B96" s="504"/>
      <c r="D96" s="243"/>
      <c r="E96" s="195"/>
      <c r="F96" s="195"/>
      <c r="G96" s="195"/>
      <c r="H96" s="195"/>
      <c r="I96" s="191"/>
      <c r="J96" s="509"/>
      <c r="K96" s="510"/>
      <c r="L96" s="510"/>
      <c r="M96" s="510"/>
      <c r="N96" s="511"/>
    </row>
    <row r="97" spans="1:14">
      <c r="B97" s="504"/>
      <c r="D97" s="243"/>
      <c r="E97" s="195"/>
      <c r="F97" s="195"/>
      <c r="G97" s="195"/>
      <c r="H97" s="195"/>
      <c r="I97" s="191"/>
      <c r="J97" s="509"/>
      <c r="K97" s="510"/>
      <c r="L97" s="510"/>
      <c r="M97" s="510"/>
      <c r="N97" s="511"/>
    </row>
    <row r="98" spans="1:14">
      <c r="B98" s="504"/>
      <c r="D98" s="243"/>
      <c r="E98" s="195"/>
      <c r="F98" s="195"/>
      <c r="G98" s="195"/>
      <c r="H98" s="195"/>
      <c r="I98" s="191"/>
      <c r="J98" s="509"/>
      <c r="K98" s="510"/>
      <c r="L98" s="510"/>
      <c r="M98" s="510"/>
      <c r="N98" s="511"/>
    </row>
    <row r="99" spans="1:14">
      <c r="B99" s="504"/>
      <c r="D99" s="243"/>
      <c r="E99" s="195"/>
      <c r="F99" s="195"/>
      <c r="G99" s="195"/>
      <c r="H99" s="195"/>
      <c r="I99" s="191"/>
      <c r="J99" s="509"/>
      <c r="K99" s="510"/>
      <c r="L99" s="510"/>
      <c r="M99" s="510"/>
      <c r="N99" s="511"/>
    </row>
    <row r="100" spans="1:14">
      <c r="B100" s="504"/>
      <c r="D100" s="243"/>
      <c r="E100" s="195"/>
      <c r="F100" s="195"/>
      <c r="G100" s="195"/>
      <c r="H100" s="195"/>
      <c r="I100" s="191"/>
      <c r="J100" s="509"/>
      <c r="K100" s="510"/>
      <c r="L100" s="510"/>
      <c r="M100" s="510"/>
      <c r="N100" s="511"/>
    </row>
    <row r="101" spans="1:14">
      <c r="B101" s="504"/>
      <c r="D101" s="243"/>
      <c r="E101" s="195"/>
      <c r="F101" s="195"/>
      <c r="G101" s="195"/>
      <c r="H101" s="195"/>
      <c r="I101" s="191"/>
      <c r="J101" s="509"/>
      <c r="K101" s="510"/>
      <c r="L101" s="510"/>
      <c r="M101" s="510"/>
      <c r="N101" s="511"/>
    </row>
    <row r="102" spans="1:14">
      <c r="B102" s="504"/>
      <c r="D102" s="243"/>
      <c r="E102" s="195"/>
      <c r="F102" s="195"/>
      <c r="G102" s="195"/>
      <c r="H102" s="195"/>
      <c r="I102" s="191"/>
      <c r="J102" s="509"/>
      <c r="K102" s="510"/>
      <c r="L102" s="510"/>
      <c r="M102" s="510"/>
      <c r="N102" s="511"/>
    </row>
    <row r="103" spans="1:14">
      <c r="B103" s="505"/>
      <c r="D103" s="133"/>
      <c r="E103" s="127"/>
      <c r="F103" s="128"/>
      <c r="G103" s="128"/>
      <c r="H103" s="128"/>
      <c r="I103" s="191"/>
      <c r="J103" s="512"/>
      <c r="K103" s="513"/>
      <c r="L103" s="513"/>
      <c r="M103" s="513"/>
      <c r="N103" s="514"/>
    </row>
    <row r="104" spans="1:14">
      <c r="B104" s="132"/>
      <c r="D104" s="134"/>
      <c r="E104" s="129"/>
      <c r="F104" s="129"/>
      <c r="G104" s="129"/>
      <c r="H104" s="129"/>
      <c r="I104" s="191"/>
      <c r="J104" s="191"/>
      <c r="K104" s="191"/>
      <c r="L104" s="191"/>
      <c r="M104" s="191"/>
      <c r="N104" s="191"/>
    </row>
    <row r="105" spans="1:14">
      <c r="B105" s="132"/>
      <c r="D105" s="134"/>
      <c r="E105" s="129"/>
      <c r="F105" s="129"/>
      <c r="G105" s="129"/>
      <c r="H105" s="129"/>
      <c r="I105" s="191"/>
      <c r="J105" s="191"/>
      <c r="K105" s="191"/>
      <c r="L105" s="191"/>
      <c r="M105" s="191"/>
      <c r="N105" s="191"/>
    </row>
    <row r="106" spans="1:14" ht="12.75" customHeight="1">
      <c r="A106" s="515" t="s">
        <v>98</v>
      </c>
      <c r="B106" s="517" t="s">
        <v>99</v>
      </c>
      <c r="C106" s="198"/>
      <c r="D106" s="517" t="s">
        <v>32</v>
      </c>
      <c r="E106" s="448" t="s">
        <v>303</v>
      </c>
      <c r="F106" s="448" t="s">
        <v>304</v>
      </c>
      <c r="G106" s="463" t="s">
        <v>305</v>
      </c>
      <c r="H106" s="448" t="s">
        <v>306</v>
      </c>
      <c r="I106" s="192"/>
      <c r="J106" s="515" t="s">
        <v>33</v>
      </c>
      <c r="K106" s="515"/>
      <c r="L106" s="515"/>
      <c r="M106" s="515"/>
      <c r="N106" s="515"/>
    </row>
    <row r="107" spans="1:14">
      <c r="A107" s="516"/>
      <c r="B107" s="518"/>
      <c r="C107" s="198"/>
      <c r="D107" s="518"/>
      <c r="E107" s="449"/>
      <c r="F107" s="449"/>
      <c r="G107" s="464"/>
      <c r="H107" s="449"/>
      <c r="I107" s="193"/>
      <c r="J107" s="516"/>
      <c r="K107" s="516"/>
      <c r="L107" s="516"/>
      <c r="M107" s="516"/>
      <c r="N107" s="516"/>
    </row>
    <row r="108" spans="1:14" ht="12.75" customHeight="1">
      <c r="A108" s="190" t="s">
        <v>290</v>
      </c>
      <c r="B108" s="503" t="s">
        <v>801</v>
      </c>
      <c r="C108" s="197"/>
      <c r="D108" s="352" t="s">
        <v>114</v>
      </c>
      <c r="E108" s="195">
        <v>80</v>
      </c>
      <c r="F108" s="195">
        <v>100</v>
      </c>
      <c r="G108" s="195">
        <v>120</v>
      </c>
      <c r="H108" s="195">
        <v>140</v>
      </c>
      <c r="I108" s="194"/>
      <c r="J108" s="506" t="s">
        <v>802</v>
      </c>
      <c r="K108" s="507"/>
      <c r="L108" s="507"/>
      <c r="M108" s="507"/>
      <c r="N108" s="508"/>
    </row>
    <row r="109" spans="1:14">
      <c r="B109" s="504"/>
      <c r="D109" s="352" t="s">
        <v>37</v>
      </c>
      <c r="E109" s="272">
        <v>25</v>
      </c>
      <c r="F109" s="272">
        <v>25</v>
      </c>
      <c r="G109" s="272">
        <v>25</v>
      </c>
      <c r="H109" s="272">
        <v>25</v>
      </c>
      <c r="I109" s="191"/>
      <c r="J109" s="509"/>
      <c r="K109" s="510"/>
      <c r="L109" s="510"/>
      <c r="M109" s="510"/>
      <c r="N109" s="511"/>
    </row>
    <row r="110" spans="1:14">
      <c r="B110" s="504"/>
      <c r="D110" s="365" t="s">
        <v>800</v>
      </c>
      <c r="E110" s="272">
        <v>130</v>
      </c>
      <c r="F110" s="272">
        <v>160</v>
      </c>
      <c r="G110" s="272">
        <v>200</v>
      </c>
      <c r="H110" s="272">
        <v>230</v>
      </c>
      <c r="I110" s="191"/>
      <c r="J110" s="509"/>
      <c r="K110" s="510"/>
      <c r="L110" s="510"/>
      <c r="M110" s="510"/>
      <c r="N110" s="511"/>
    </row>
    <row r="111" spans="1:14">
      <c r="B111" s="504"/>
      <c r="D111" s="365" t="s">
        <v>127</v>
      </c>
      <c r="E111" s="328">
        <v>10</v>
      </c>
      <c r="F111" s="328">
        <v>15</v>
      </c>
      <c r="G111" s="328">
        <v>20</v>
      </c>
      <c r="H111" s="328">
        <v>25</v>
      </c>
      <c r="I111" s="191"/>
      <c r="J111" s="509"/>
      <c r="K111" s="510"/>
      <c r="L111" s="510"/>
      <c r="M111" s="510"/>
      <c r="N111" s="511"/>
    </row>
    <row r="112" spans="1:14">
      <c r="B112" s="504"/>
      <c r="D112" s="352" t="s">
        <v>702</v>
      </c>
      <c r="E112" s="272">
        <v>0</v>
      </c>
      <c r="F112" s="272">
        <v>6</v>
      </c>
      <c r="G112" s="272">
        <v>6</v>
      </c>
      <c r="H112" s="272">
        <v>6</v>
      </c>
      <c r="I112" s="191"/>
      <c r="J112" s="509"/>
      <c r="K112" s="510"/>
      <c r="L112" s="510"/>
      <c r="M112" s="510"/>
      <c r="N112" s="511"/>
    </row>
    <row r="113" spans="2:14">
      <c r="B113" s="504"/>
      <c r="D113" s="271" t="s">
        <v>703</v>
      </c>
      <c r="E113" s="328">
        <v>3</v>
      </c>
      <c r="F113" s="328">
        <v>5</v>
      </c>
      <c r="G113" s="328">
        <v>7</v>
      </c>
      <c r="H113" s="328">
        <v>9</v>
      </c>
      <c r="I113" s="191"/>
      <c r="J113" s="509"/>
      <c r="K113" s="510"/>
      <c r="L113" s="510"/>
      <c r="M113" s="510"/>
      <c r="N113" s="511"/>
    </row>
    <row r="114" spans="2:14">
      <c r="B114" s="504"/>
      <c r="D114" s="271" t="s">
        <v>131</v>
      </c>
      <c r="E114" s="328">
        <v>2</v>
      </c>
      <c r="F114" s="328">
        <v>3</v>
      </c>
      <c r="G114" s="328">
        <v>4</v>
      </c>
      <c r="H114" s="328">
        <v>5</v>
      </c>
      <c r="I114" s="191"/>
      <c r="J114" s="509"/>
      <c r="K114" s="510"/>
      <c r="L114" s="510"/>
      <c r="M114" s="510"/>
      <c r="N114" s="511"/>
    </row>
    <row r="115" spans="2:14">
      <c r="B115" s="504"/>
      <c r="D115" s="352" t="s">
        <v>36</v>
      </c>
      <c r="E115" s="272">
        <v>1.2</v>
      </c>
      <c r="F115" s="272">
        <v>1.5</v>
      </c>
      <c r="G115" s="272">
        <v>2</v>
      </c>
      <c r="H115" s="272">
        <v>2</v>
      </c>
      <c r="I115" s="191"/>
      <c r="J115" s="509"/>
      <c r="K115" s="510"/>
      <c r="L115" s="510"/>
      <c r="M115" s="510"/>
      <c r="N115" s="511"/>
    </row>
    <row r="116" spans="2:14">
      <c r="B116" s="504"/>
      <c r="D116" s="352" t="s">
        <v>124</v>
      </c>
      <c r="E116" s="272">
        <v>0.1</v>
      </c>
      <c r="F116" s="272">
        <v>0.1</v>
      </c>
      <c r="G116" s="272">
        <v>0.1</v>
      </c>
      <c r="H116" s="272">
        <v>0.1</v>
      </c>
      <c r="I116" s="191"/>
      <c r="J116" s="509"/>
      <c r="K116" s="510"/>
      <c r="L116" s="510"/>
      <c r="M116" s="510"/>
      <c r="N116" s="511"/>
    </row>
    <row r="117" spans="2:14">
      <c r="B117" s="504"/>
      <c r="D117" s="352" t="s">
        <v>45</v>
      </c>
      <c r="E117" s="272">
        <v>0.1</v>
      </c>
      <c r="F117" s="272">
        <v>0.1</v>
      </c>
      <c r="G117" s="272">
        <v>0.1</v>
      </c>
      <c r="H117" s="272">
        <v>0.1</v>
      </c>
      <c r="I117" s="191"/>
      <c r="J117" s="509"/>
      <c r="K117" s="510"/>
      <c r="L117" s="510"/>
      <c r="M117" s="510"/>
      <c r="N117" s="511"/>
    </row>
    <row r="118" spans="2:14">
      <c r="B118" s="504"/>
      <c r="D118" s="352" t="s">
        <v>43</v>
      </c>
      <c r="E118" s="195" t="s">
        <v>41</v>
      </c>
      <c r="F118" s="195" t="s">
        <v>41</v>
      </c>
      <c r="G118" s="195" t="s">
        <v>41</v>
      </c>
      <c r="H118" s="195" t="s">
        <v>41</v>
      </c>
      <c r="I118" s="191"/>
      <c r="J118" s="509"/>
      <c r="K118" s="510"/>
      <c r="L118" s="510"/>
      <c r="M118" s="510"/>
      <c r="N118" s="511"/>
    </row>
    <row r="119" spans="2:14">
      <c r="B119" s="504"/>
      <c r="D119" s="352" t="s">
        <v>46</v>
      </c>
      <c r="E119" s="195">
        <v>0.1</v>
      </c>
      <c r="F119" s="195">
        <v>0.1</v>
      </c>
      <c r="G119" s="195">
        <v>0.1</v>
      </c>
      <c r="H119" s="195">
        <v>0.1</v>
      </c>
      <c r="I119" s="191"/>
      <c r="J119" s="509"/>
      <c r="K119" s="510"/>
      <c r="L119" s="510"/>
      <c r="M119" s="510"/>
      <c r="N119" s="511"/>
    </row>
    <row r="120" spans="2:14">
      <c r="B120" s="504"/>
      <c r="D120" s="352" t="s">
        <v>560</v>
      </c>
      <c r="E120" s="195">
        <v>0.2</v>
      </c>
      <c r="F120" s="195">
        <v>0.2</v>
      </c>
      <c r="G120" s="195">
        <v>0.2</v>
      </c>
      <c r="H120" s="195">
        <v>0.2</v>
      </c>
      <c r="I120" s="191"/>
      <c r="J120" s="509"/>
      <c r="K120" s="510"/>
      <c r="L120" s="510"/>
      <c r="M120" s="510"/>
      <c r="N120" s="511"/>
    </row>
    <row r="121" spans="2:14">
      <c r="B121" s="504"/>
      <c r="D121" s="352"/>
      <c r="E121" s="195"/>
      <c r="F121" s="195"/>
      <c r="G121" s="195"/>
      <c r="H121" s="195"/>
      <c r="I121" s="191"/>
      <c r="J121" s="509"/>
      <c r="K121" s="510"/>
      <c r="L121" s="510"/>
      <c r="M121" s="510"/>
      <c r="N121" s="511"/>
    </row>
    <row r="122" spans="2:14">
      <c r="B122" s="504"/>
      <c r="D122" s="352"/>
      <c r="E122" s="195"/>
      <c r="F122" s="195"/>
      <c r="G122" s="195"/>
      <c r="H122" s="195"/>
      <c r="I122" s="191"/>
      <c r="J122" s="509"/>
      <c r="K122" s="510"/>
      <c r="L122" s="510"/>
      <c r="M122" s="510"/>
      <c r="N122" s="511"/>
    </row>
    <row r="123" spans="2:14">
      <c r="B123" s="504"/>
      <c r="D123" s="352"/>
      <c r="E123" s="195"/>
      <c r="F123" s="195"/>
      <c r="G123" s="195"/>
      <c r="H123" s="195"/>
      <c r="I123" s="191"/>
      <c r="J123" s="509"/>
      <c r="K123" s="510"/>
      <c r="L123" s="510"/>
      <c r="M123" s="510"/>
      <c r="N123" s="511"/>
    </row>
    <row r="124" spans="2:14">
      <c r="B124" s="504"/>
      <c r="D124" s="352"/>
      <c r="E124" s="195"/>
      <c r="F124" s="195"/>
      <c r="G124" s="195"/>
      <c r="H124" s="195"/>
      <c r="I124" s="191"/>
      <c r="J124" s="509"/>
      <c r="K124" s="510"/>
      <c r="L124" s="510"/>
      <c r="M124" s="510"/>
      <c r="N124" s="511"/>
    </row>
    <row r="125" spans="2:14">
      <c r="B125" s="504"/>
      <c r="D125" s="352"/>
      <c r="E125" s="195"/>
      <c r="F125" s="195"/>
      <c r="G125" s="195"/>
      <c r="H125" s="195"/>
      <c r="I125" s="191"/>
      <c r="J125" s="509"/>
      <c r="K125" s="510"/>
      <c r="L125" s="510"/>
      <c r="M125" s="510"/>
      <c r="N125" s="511"/>
    </row>
    <row r="126" spans="2:14">
      <c r="B126" s="504"/>
      <c r="D126" s="352"/>
      <c r="E126" s="195"/>
      <c r="F126" s="195"/>
      <c r="G126" s="195"/>
      <c r="H126" s="195"/>
      <c r="I126" s="191"/>
      <c r="J126" s="509"/>
      <c r="K126" s="510"/>
      <c r="L126" s="510"/>
      <c r="M126" s="510"/>
      <c r="N126" s="511"/>
    </row>
    <row r="127" spans="2:14">
      <c r="B127" s="504"/>
      <c r="D127" s="352"/>
      <c r="E127" s="195"/>
      <c r="F127" s="195"/>
      <c r="G127" s="195"/>
      <c r="H127" s="195"/>
      <c r="I127" s="191"/>
      <c r="J127" s="509"/>
      <c r="K127" s="510"/>
      <c r="L127" s="510"/>
      <c r="M127" s="510"/>
      <c r="N127" s="511"/>
    </row>
    <row r="128" spans="2:14">
      <c r="B128" s="505"/>
      <c r="D128" s="352"/>
      <c r="E128" s="195"/>
      <c r="F128" s="128"/>
      <c r="G128" s="128"/>
      <c r="H128" s="128"/>
      <c r="I128" s="191"/>
      <c r="J128" s="512"/>
      <c r="K128" s="513"/>
      <c r="L128" s="513"/>
      <c r="M128" s="513"/>
      <c r="N128" s="514"/>
    </row>
    <row r="129" spans="1:14">
      <c r="B129" s="132"/>
      <c r="D129" s="134"/>
      <c r="E129" s="129"/>
      <c r="F129" s="129"/>
      <c r="G129" s="129"/>
      <c r="H129" s="129"/>
      <c r="I129" s="191"/>
      <c r="J129" s="191"/>
      <c r="K129" s="191"/>
      <c r="L129" s="191"/>
      <c r="M129" s="191"/>
      <c r="N129" s="191"/>
    </row>
    <row r="130" spans="1:14">
      <c r="B130" s="132"/>
      <c r="D130" s="134"/>
      <c r="E130" s="129"/>
      <c r="F130" s="129"/>
      <c r="G130" s="129"/>
      <c r="H130" s="129"/>
      <c r="I130" s="191"/>
      <c r="J130" s="191"/>
      <c r="K130" s="191"/>
      <c r="L130" s="191"/>
      <c r="M130" s="191"/>
      <c r="N130" s="191"/>
    </row>
    <row r="131" spans="1:14" ht="12.75" customHeight="1">
      <c r="A131" s="515" t="s">
        <v>98</v>
      </c>
      <c r="B131" s="517" t="s">
        <v>99</v>
      </c>
      <c r="C131" s="198"/>
      <c r="D131" s="517" t="s">
        <v>32</v>
      </c>
      <c r="E131" s="448" t="s">
        <v>303</v>
      </c>
      <c r="F131" s="448" t="s">
        <v>304</v>
      </c>
      <c r="G131" s="463" t="s">
        <v>305</v>
      </c>
      <c r="H131" s="448" t="s">
        <v>306</v>
      </c>
      <c r="I131" s="192"/>
      <c r="J131" s="515" t="s">
        <v>33</v>
      </c>
      <c r="K131" s="515"/>
      <c r="L131" s="515"/>
      <c r="M131" s="515"/>
      <c r="N131" s="515"/>
    </row>
    <row r="132" spans="1:14">
      <c r="A132" s="516"/>
      <c r="B132" s="518"/>
      <c r="C132" s="198"/>
      <c r="D132" s="518"/>
      <c r="E132" s="449"/>
      <c r="F132" s="449"/>
      <c r="G132" s="464"/>
      <c r="H132" s="449"/>
      <c r="I132" s="193"/>
      <c r="J132" s="516"/>
      <c r="K132" s="516"/>
      <c r="L132" s="516"/>
      <c r="M132" s="516"/>
      <c r="N132" s="516"/>
    </row>
    <row r="133" spans="1:14" ht="25.5">
      <c r="A133" s="199" t="s">
        <v>254</v>
      </c>
      <c r="B133" s="503" t="s">
        <v>1047</v>
      </c>
      <c r="C133" s="197"/>
      <c r="D133" s="363" t="s">
        <v>898</v>
      </c>
      <c r="E133" s="364" t="s">
        <v>899</v>
      </c>
      <c r="F133" s="364" t="s">
        <v>900</v>
      </c>
      <c r="G133" s="364" t="s">
        <v>901</v>
      </c>
      <c r="H133" s="364" t="s">
        <v>902</v>
      </c>
      <c r="I133" s="194"/>
      <c r="J133" s="506" t="s">
        <v>924</v>
      </c>
      <c r="K133" s="507"/>
      <c r="L133" s="507"/>
      <c r="M133" s="507"/>
      <c r="N133" s="508"/>
    </row>
    <row r="134" spans="1:14">
      <c r="B134" s="504"/>
      <c r="D134" s="365" t="s">
        <v>230</v>
      </c>
      <c r="E134" s="272">
        <v>30</v>
      </c>
      <c r="F134" s="272">
        <v>40</v>
      </c>
      <c r="G134" s="272">
        <v>60</v>
      </c>
      <c r="H134" s="272">
        <v>75</v>
      </c>
      <c r="I134" s="191"/>
      <c r="J134" s="509"/>
      <c r="K134" s="510"/>
      <c r="L134" s="510"/>
      <c r="M134" s="510"/>
      <c r="N134" s="511"/>
    </row>
    <row r="135" spans="1:14" ht="25.5">
      <c r="B135" s="504"/>
      <c r="D135" s="363" t="s">
        <v>1048</v>
      </c>
      <c r="E135" s="364" t="s">
        <v>1049</v>
      </c>
      <c r="F135" s="364" t="s">
        <v>1050</v>
      </c>
      <c r="G135" s="364" t="s">
        <v>1051</v>
      </c>
      <c r="H135" s="364" t="s">
        <v>1052</v>
      </c>
      <c r="I135" s="191"/>
      <c r="J135" s="509"/>
      <c r="K135" s="510"/>
      <c r="L135" s="510"/>
      <c r="M135" s="510"/>
      <c r="N135" s="511"/>
    </row>
    <row r="136" spans="1:14">
      <c r="B136" s="504"/>
      <c r="D136" s="365" t="s">
        <v>104</v>
      </c>
      <c r="E136" s="272">
        <v>50</v>
      </c>
      <c r="F136" s="272">
        <v>50</v>
      </c>
      <c r="G136" s="272">
        <v>60</v>
      </c>
      <c r="H136" s="272">
        <v>60</v>
      </c>
      <c r="I136" s="191"/>
      <c r="J136" s="509"/>
      <c r="K136" s="510"/>
      <c r="L136" s="510"/>
      <c r="M136" s="510"/>
      <c r="N136" s="511"/>
    </row>
    <row r="137" spans="1:14">
      <c r="B137" s="504"/>
      <c r="D137" s="365" t="s">
        <v>493</v>
      </c>
      <c r="E137" s="272">
        <v>25</v>
      </c>
      <c r="F137" s="272">
        <v>25</v>
      </c>
      <c r="G137" s="272">
        <v>25</v>
      </c>
      <c r="H137" s="272">
        <v>25</v>
      </c>
      <c r="I137" s="191"/>
      <c r="J137" s="509"/>
      <c r="K137" s="510"/>
      <c r="L137" s="510"/>
      <c r="M137" s="510"/>
      <c r="N137" s="511"/>
    </row>
    <row r="138" spans="1:14">
      <c r="B138" s="504"/>
      <c r="D138" s="365" t="s">
        <v>131</v>
      </c>
      <c r="E138" s="328">
        <v>2</v>
      </c>
      <c r="F138" s="328">
        <v>3</v>
      </c>
      <c r="G138" s="328">
        <v>4</v>
      </c>
      <c r="H138" s="328">
        <v>6</v>
      </c>
      <c r="I138" s="191"/>
      <c r="J138" s="509"/>
      <c r="K138" s="510"/>
      <c r="L138" s="510"/>
      <c r="M138" s="510"/>
      <c r="N138" s="511"/>
    </row>
    <row r="139" spans="1:14">
      <c r="B139" s="504"/>
      <c r="D139" s="111" t="s">
        <v>563</v>
      </c>
      <c r="E139" s="108">
        <v>0.1</v>
      </c>
      <c r="F139" s="108">
        <v>0.1</v>
      </c>
      <c r="G139" s="108">
        <v>0.1</v>
      </c>
      <c r="H139" s="108">
        <v>0.1</v>
      </c>
      <c r="I139" s="191"/>
      <c r="J139" s="509"/>
      <c r="K139" s="510"/>
      <c r="L139" s="510"/>
      <c r="M139" s="510"/>
      <c r="N139" s="511"/>
    </row>
    <row r="140" spans="1:14">
      <c r="B140" s="504"/>
      <c r="D140" s="352" t="s">
        <v>36</v>
      </c>
      <c r="E140" s="195">
        <v>1.2</v>
      </c>
      <c r="F140" s="195">
        <v>1.5</v>
      </c>
      <c r="G140" s="195">
        <v>2</v>
      </c>
      <c r="H140" s="195">
        <v>2</v>
      </c>
      <c r="I140" s="191"/>
      <c r="J140" s="509"/>
      <c r="K140" s="510"/>
      <c r="L140" s="510"/>
      <c r="M140" s="510"/>
      <c r="N140" s="511"/>
    </row>
    <row r="141" spans="1:14">
      <c r="B141" s="504"/>
      <c r="D141" s="352" t="s">
        <v>46</v>
      </c>
      <c r="E141" s="195">
        <v>0.1</v>
      </c>
      <c r="F141" s="195">
        <v>0.1</v>
      </c>
      <c r="G141" s="195">
        <v>0.1</v>
      </c>
      <c r="H141" s="195">
        <v>0.1</v>
      </c>
      <c r="I141" s="191"/>
      <c r="J141" s="509"/>
      <c r="K141" s="510"/>
      <c r="L141" s="510"/>
      <c r="M141" s="510"/>
      <c r="N141" s="511"/>
    </row>
    <row r="142" spans="1:14">
      <c r="B142" s="504"/>
      <c r="D142" s="243"/>
      <c r="E142" s="195"/>
      <c r="F142" s="195"/>
      <c r="G142" s="195"/>
      <c r="H142" s="195"/>
      <c r="I142" s="191"/>
      <c r="J142" s="509"/>
      <c r="K142" s="510"/>
      <c r="L142" s="510"/>
      <c r="M142" s="510"/>
      <c r="N142" s="511"/>
    </row>
    <row r="143" spans="1:14">
      <c r="B143" s="504"/>
      <c r="D143" s="243"/>
      <c r="E143" s="195"/>
      <c r="F143" s="195"/>
      <c r="G143" s="195"/>
      <c r="H143" s="195"/>
      <c r="I143" s="191"/>
      <c r="J143" s="509"/>
      <c r="K143" s="510"/>
      <c r="L143" s="510"/>
      <c r="M143" s="510"/>
      <c r="N143" s="511"/>
    </row>
    <row r="144" spans="1:14">
      <c r="B144" s="504"/>
      <c r="D144" s="243"/>
      <c r="E144" s="195"/>
      <c r="F144" s="195"/>
      <c r="G144" s="195"/>
      <c r="H144" s="195"/>
      <c r="I144" s="191"/>
      <c r="J144" s="509"/>
      <c r="K144" s="510"/>
      <c r="L144" s="510"/>
      <c r="M144" s="510"/>
      <c r="N144" s="511"/>
    </row>
    <row r="145" spans="1:14">
      <c r="B145" s="504"/>
      <c r="D145" s="243"/>
      <c r="E145" s="195"/>
      <c r="F145" s="195"/>
      <c r="G145" s="195"/>
      <c r="H145" s="195"/>
      <c r="I145" s="191"/>
      <c r="J145" s="509"/>
      <c r="K145" s="510"/>
      <c r="L145" s="510"/>
      <c r="M145" s="510"/>
      <c r="N145" s="511"/>
    </row>
    <row r="146" spans="1:14">
      <c r="B146" s="504"/>
      <c r="D146" s="243"/>
      <c r="E146" s="195"/>
      <c r="F146" s="195"/>
      <c r="G146" s="195"/>
      <c r="H146" s="195"/>
      <c r="I146" s="191"/>
      <c r="J146" s="509"/>
      <c r="K146" s="510"/>
      <c r="L146" s="510"/>
      <c r="M146" s="510"/>
      <c r="N146" s="511"/>
    </row>
    <row r="147" spans="1:14">
      <c r="B147" s="504"/>
      <c r="D147" s="243"/>
      <c r="E147" s="195"/>
      <c r="F147" s="195"/>
      <c r="G147" s="195"/>
      <c r="H147" s="195"/>
      <c r="I147" s="191"/>
      <c r="J147" s="509"/>
      <c r="K147" s="510"/>
      <c r="L147" s="510"/>
      <c r="M147" s="510"/>
      <c r="N147" s="511"/>
    </row>
    <row r="148" spans="1:14">
      <c r="B148" s="504"/>
      <c r="D148" s="243"/>
      <c r="E148" s="195"/>
      <c r="F148" s="195"/>
      <c r="G148" s="195"/>
      <c r="H148" s="195"/>
      <c r="I148" s="191"/>
      <c r="J148" s="509"/>
      <c r="K148" s="510"/>
      <c r="L148" s="510"/>
      <c r="M148" s="510"/>
      <c r="N148" s="511"/>
    </row>
    <row r="149" spans="1:14">
      <c r="B149" s="504"/>
      <c r="D149" s="243"/>
      <c r="E149" s="195"/>
      <c r="F149" s="195"/>
      <c r="G149" s="195"/>
      <c r="H149" s="195"/>
      <c r="I149" s="191"/>
      <c r="J149" s="509"/>
      <c r="K149" s="510"/>
      <c r="L149" s="510"/>
      <c r="M149" s="510"/>
      <c r="N149" s="511"/>
    </row>
    <row r="150" spans="1:14">
      <c r="B150" s="504"/>
      <c r="D150" s="243"/>
      <c r="E150" s="195"/>
      <c r="F150" s="195"/>
      <c r="G150" s="195"/>
      <c r="H150" s="195"/>
      <c r="I150" s="191"/>
      <c r="J150" s="509"/>
      <c r="K150" s="510"/>
      <c r="L150" s="510"/>
      <c r="M150" s="510"/>
      <c r="N150" s="511"/>
    </row>
    <row r="151" spans="1:14">
      <c r="B151" s="504"/>
      <c r="D151" s="243"/>
      <c r="E151" s="195"/>
      <c r="F151" s="195"/>
      <c r="G151" s="195"/>
      <c r="H151" s="195"/>
      <c r="I151" s="191"/>
      <c r="J151" s="509"/>
      <c r="K151" s="510"/>
      <c r="L151" s="510"/>
      <c r="M151" s="510"/>
      <c r="N151" s="511"/>
    </row>
    <row r="152" spans="1:14">
      <c r="B152" s="504"/>
      <c r="D152" s="243"/>
      <c r="E152" s="195"/>
      <c r="F152" s="195"/>
      <c r="G152" s="195"/>
      <c r="H152" s="195"/>
      <c r="I152" s="191"/>
      <c r="J152" s="509"/>
      <c r="K152" s="510"/>
      <c r="L152" s="510"/>
      <c r="M152" s="510"/>
      <c r="N152" s="511"/>
    </row>
    <row r="153" spans="1:14">
      <c r="B153" s="505"/>
      <c r="D153" s="243"/>
      <c r="E153" s="195"/>
      <c r="F153" s="128"/>
      <c r="G153" s="128"/>
      <c r="H153" s="128"/>
      <c r="I153" s="191"/>
      <c r="J153" s="512"/>
      <c r="K153" s="513"/>
      <c r="L153" s="513"/>
      <c r="M153" s="513"/>
      <c r="N153" s="514"/>
    </row>
    <row r="154" spans="1:14">
      <c r="B154" s="132"/>
      <c r="D154" s="134"/>
      <c r="E154" s="129"/>
      <c r="F154" s="129"/>
      <c r="G154" s="129"/>
      <c r="H154" s="129"/>
      <c r="I154" s="191"/>
      <c r="J154" s="191"/>
      <c r="K154" s="191"/>
      <c r="L154" s="191"/>
      <c r="M154" s="191"/>
      <c r="N154" s="191"/>
    </row>
    <row r="155" spans="1:14">
      <c r="B155" s="132"/>
      <c r="D155" s="134"/>
      <c r="E155" s="129"/>
      <c r="F155" s="129"/>
      <c r="G155" s="129"/>
      <c r="H155" s="129"/>
      <c r="I155" s="191"/>
      <c r="J155" s="191"/>
      <c r="K155" s="191"/>
      <c r="L155" s="191"/>
      <c r="M155" s="191"/>
      <c r="N155" s="191"/>
    </row>
    <row r="156" spans="1:14" ht="12.75" customHeight="1">
      <c r="A156" s="515" t="s">
        <v>98</v>
      </c>
      <c r="B156" s="517" t="s">
        <v>99</v>
      </c>
      <c r="C156" s="198"/>
      <c r="D156" s="517" t="s">
        <v>32</v>
      </c>
      <c r="E156" s="448" t="s">
        <v>303</v>
      </c>
      <c r="F156" s="448" t="s">
        <v>304</v>
      </c>
      <c r="G156" s="463" t="s">
        <v>305</v>
      </c>
      <c r="H156" s="448" t="s">
        <v>306</v>
      </c>
      <c r="I156" s="192"/>
      <c r="J156" s="515" t="s">
        <v>33</v>
      </c>
      <c r="K156" s="515"/>
      <c r="L156" s="515"/>
      <c r="M156" s="515"/>
      <c r="N156" s="515"/>
    </row>
    <row r="157" spans="1:14">
      <c r="A157" s="516"/>
      <c r="B157" s="518"/>
      <c r="C157" s="198"/>
      <c r="D157" s="518"/>
      <c r="E157" s="449"/>
      <c r="F157" s="449"/>
      <c r="G157" s="464"/>
      <c r="H157" s="449"/>
      <c r="I157" s="193"/>
      <c r="J157" s="516"/>
      <c r="K157" s="516"/>
      <c r="L157" s="516"/>
      <c r="M157" s="516"/>
      <c r="N157" s="516"/>
    </row>
    <row r="158" spans="1:14" ht="12.75" customHeight="1">
      <c r="A158" s="199" t="s">
        <v>251</v>
      </c>
      <c r="B158" s="503" t="s">
        <v>808</v>
      </c>
      <c r="C158" s="197"/>
      <c r="D158" s="365" t="s">
        <v>809</v>
      </c>
      <c r="E158" s="272">
        <v>70</v>
      </c>
      <c r="F158" s="272">
        <v>70</v>
      </c>
      <c r="G158" s="272">
        <v>80</v>
      </c>
      <c r="H158" s="272">
        <v>80</v>
      </c>
      <c r="I158" s="194"/>
      <c r="J158" s="506" t="s">
        <v>971</v>
      </c>
      <c r="K158" s="507"/>
      <c r="L158" s="507"/>
      <c r="M158" s="507"/>
      <c r="N158" s="508"/>
    </row>
    <row r="159" spans="1:14">
      <c r="B159" s="504"/>
      <c r="D159" s="363" t="s">
        <v>127</v>
      </c>
      <c r="E159" s="328">
        <v>10</v>
      </c>
      <c r="F159" s="328">
        <v>15</v>
      </c>
      <c r="G159" s="328">
        <v>20</v>
      </c>
      <c r="H159" s="328">
        <v>25</v>
      </c>
      <c r="I159" s="191"/>
      <c r="J159" s="509"/>
      <c r="K159" s="510"/>
      <c r="L159" s="510"/>
      <c r="M159" s="510"/>
      <c r="N159" s="511"/>
    </row>
    <row r="160" spans="1:14">
      <c r="B160" s="504"/>
      <c r="D160" s="365" t="s">
        <v>107</v>
      </c>
      <c r="E160" s="272">
        <v>20</v>
      </c>
      <c r="F160" s="272">
        <v>25</v>
      </c>
      <c r="G160" s="272">
        <v>30</v>
      </c>
      <c r="H160" s="272">
        <v>35</v>
      </c>
      <c r="I160" s="191"/>
      <c r="J160" s="509"/>
      <c r="K160" s="510"/>
      <c r="L160" s="510"/>
      <c r="M160" s="510"/>
      <c r="N160" s="511"/>
    </row>
    <row r="161" spans="2:14">
      <c r="B161" s="504"/>
      <c r="D161" s="365" t="s">
        <v>493</v>
      </c>
      <c r="E161" s="272">
        <v>25</v>
      </c>
      <c r="F161" s="272">
        <v>25</v>
      </c>
      <c r="G161" s="272">
        <v>25</v>
      </c>
      <c r="H161" s="272">
        <v>25</v>
      </c>
      <c r="I161" s="191"/>
      <c r="J161" s="509"/>
      <c r="K161" s="510"/>
      <c r="L161" s="510"/>
      <c r="M161" s="510"/>
      <c r="N161" s="511"/>
    </row>
    <row r="162" spans="2:14">
      <c r="B162" s="504"/>
      <c r="D162" s="291" t="s">
        <v>40</v>
      </c>
      <c r="E162" s="195">
        <v>0.8</v>
      </c>
      <c r="F162" s="195">
        <v>1.3</v>
      </c>
      <c r="G162" s="195">
        <v>1.3</v>
      </c>
      <c r="H162" s="195">
        <v>1.3</v>
      </c>
      <c r="I162" s="191"/>
      <c r="J162" s="509"/>
      <c r="K162" s="510"/>
      <c r="L162" s="510"/>
      <c r="M162" s="510"/>
      <c r="N162" s="511"/>
    </row>
    <row r="163" spans="2:14">
      <c r="B163" s="504"/>
      <c r="D163" s="111" t="s">
        <v>124</v>
      </c>
      <c r="E163" s="108">
        <v>0.1</v>
      </c>
      <c r="F163" s="108">
        <v>0.1</v>
      </c>
      <c r="G163" s="108">
        <v>0.1</v>
      </c>
      <c r="H163" s="108">
        <v>0.1</v>
      </c>
      <c r="I163" s="191"/>
      <c r="J163" s="509"/>
      <c r="K163" s="510"/>
      <c r="L163" s="510"/>
      <c r="M163" s="510"/>
      <c r="N163" s="511"/>
    </row>
    <row r="164" spans="2:14">
      <c r="B164" s="504"/>
      <c r="D164" s="366" t="s">
        <v>113</v>
      </c>
      <c r="E164" s="195" t="s">
        <v>41</v>
      </c>
      <c r="F164" s="195" t="s">
        <v>41</v>
      </c>
      <c r="G164" s="195" t="s">
        <v>41</v>
      </c>
      <c r="H164" s="195" t="s">
        <v>41</v>
      </c>
      <c r="I164" s="191"/>
      <c r="J164" s="509"/>
      <c r="K164" s="510"/>
      <c r="L164" s="510"/>
      <c r="M164" s="510"/>
      <c r="N164" s="511"/>
    </row>
    <row r="165" spans="2:14">
      <c r="B165" s="504"/>
      <c r="D165" s="352" t="s">
        <v>36</v>
      </c>
      <c r="E165" s="195">
        <v>1.2</v>
      </c>
      <c r="F165" s="195">
        <v>1.5</v>
      </c>
      <c r="G165" s="195">
        <v>2</v>
      </c>
      <c r="H165" s="195">
        <v>2</v>
      </c>
      <c r="I165" s="191"/>
      <c r="J165" s="509"/>
      <c r="K165" s="510"/>
      <c r="L165" s="510"/>
      <c r="M165" s="510"/>
      <c r="N165" s="511"/>
    </row>
    <row r="166" spans="2:14">
      <c r="B166" s="504"/>
      <c r="D166" s="352" t="s">
        <v>131</v>
      </c>
      <c r="E166" s="216">
        <v>2</v>
      </c>
      <c r="F166" s="216">
        <v>3</v>
      </c>
      <c r="G166" s="216">
        <v>4</v>
      </c>
      <c r="H166" s="216">
        <v>6</v>
      </c>
      <c r="I166" s="191"/>
      <c r="J166" s="509"/>
      <c r="K166" s="510"/>
      <c r="L166" s="510"/>
      <c r="M166" s="510"/>
      <c r="N166" s="511"/>
    </row>
    <row r="167" spans="2:14">
      <c r="B167" s="504"/>
      <c r="D167" s="111" t="s">
        <v>563</v>
      </c>
      <c r="E167" s="108">
        <v>0.1</v>
      </c>
      <c r="F167" s="108">
        <v>0.1</v>
      </c>
      <c r="G167" s="108">
        <v>0.1</v>
      </c>
      <c r="H167" s="108">
        <v>0.1</v>
      </c>
      <c r="I167" s="191"/>
      <c r="J167" s="509"/>
      <c r="K167" s="510"/>
      <c r="L167" s="510"/>
      <c r="M167" s="510"/>
      <c r="N167" s="511"/>
    </row>
    <row r="168" spans="2:14">
      <c r="B168" s="504"/>
      <c r="D168" s="243"/>
      <c r="E168" s="195"/>
      <c r="F168" s="195"/>
      <c r="G168" s="195"/>
      <c r="H168" s="195"/>
      <c r="I168" s="191"/>
      <c r="J168" s="509"/>
      <c r="K168" s="510"/>
      <c r="L168" s="510"/>
      <c r="M168" s="510"/>
      <c r="N168" s="511"/>
    </row>
    <row r="169" spans="2:14">
      <c r="B169" s="504"/>
      <c r="D169" s="243"/>
      <c r="E169" s="195"/>
      <c r="F169" s="195"/>
      <c r="G169" s="195"/>
      <c r="H169" s="195"/>
      <c r="I169" s="191"/>
      <c r="J169" s="509"/>
      <c r="K169" s="510"/>
      <c r="L169" s="510"/>
      <c r="M169" s="510"/>
      <c r="N169" s="511"/>
    </row>
    <row r="170" spans="2:14">
      <c r="B170" s="504"/>
      <c r="D170" s="243"/>
      <c r="E170" s="195"/>
      <c r="F170" s="195"/>
      <c r="G170" s="195"/>
      <c r="H170" s="195"/>
      <c r="I170" s="191"/>
      <c r="J170" s="509"/>
      <c r="K170" s="510"/>
      <c r="L170" s="510"/>
      <c r="M170" s="510"/>
      <c r="N170" s="511"/>
    </row>
    <row r="171" spans="2:14">
      <c r="B171" s="504"/>
      <c r="D171" s="243"/>
      <c r="E171" s="195"/>
      <c r="F171" s="195"/>
      <c r="G171" s="195"/>
      <c r="H171" s="195"/>
      <c r="I171" s="191"/>
      <c r="J171" s="509"/>
      <c r="K171" s="510"/>
      <c r="L171" s="510"/>
      <c r="M171" s="510"/>
      <c r="N171" s="511"/>
    </row>
    <row r="172" spans="2:14">
      <c r="B172" s="504"/>
      <c r="D172" s="243"/>
      <c r="E172" s="195"/>
      <c r="F172" s="195"/>
      <c r="G172" s="195"/>
      <c r="H172" s="195"/>
      <c r="I172" s="191"/>
      <c r="J172" s="509"/>
      <c r="K172" s="510"/>
      <c r="L172" s="510"/>
      <c r="M172" s="510"/>
      <c r="N172" s="511"/>
    </row>
    <row r="173" spans="2:14">
      <c r="B173" s="504"/>
      <c r="D173" s="243"/>
      <c r="E173" s="195"/>
      <c r="F173" s="195"/>
      <c r="G173" s="195"/>
      <c r="H173" s="195"/>
      <c r="I173" s="191"/>
      <c r="J173" s="509"/>
      <c r="K173" s="510"/>
      <c r="L173" s="510"/>
      <c r="M173" s="510"/>
      <c r="N173" s="511"/>
    </row>
    <row r="174" spans="2:14">
      <c r="B174" s="504"/>
      <c r="D174" s="243"/>
      <c r="E174" s="195"/>
      <c r="F174" s="195"/>
      <c r="G174" s="195"/>
      <c r="H174" s="195"/>
      <c r="I174" s="191"/>
      <c r="J174" s="509"/>
      <c r="K174" s="510"/>
      <c r="L174" s="510"/>
      <c r="M174" s="510"/>
      <c r="N174" s="511"/>
    </row>
    <row r="175" spans="2:14">
      <c r="B175" s="504"/>
      <c r="D175" s="243"/>
      <c r="E175" s="195"/>
      <c r="F175" s="195"/>
      <c r="G175" s="195"/>
      <c r="H175" s="195"/>
      <c r="I175" s="191"/>
      <c r="J175" s="509"/>
      <c r="K175" s="510"/>
      <c r="L175" s="510"/>
      <c r="M175" s="510"/>
      <c r="N175" s="511"/>
    </row>
    <row r="176" spans="2:14">
      <c r="B176" s="504"/>
      <c r="D176" s="243"/>
      <c r="E176" s="195"/>
      <c r="F176" s="195"/>
      <c r="G176" s="195"/>
      <c r="H176" s="195"/>
      <c r="I176" s="191"/>
      <c r="J176" s="509"/>
      <c r="K176" s="510"/>
      <c r="L176" s="510"/>
      <c r="M176" s="510"/>
      <c r="N176" s="511"/>
    </row>
    <row r="177" spans="1:14">
      <c r="B177" s="504"/>
      <c r="D177" s="243"/>
      <c r="E177" s="195"/>
      <c r="F177" s="195"/>
      <c r="G177" s="195"/>
      <c r="H177" s="195"/>
      <c r="I177" s="191"/>
      <c r="J177" s="509"/>
      <c r="K177" s="510"/>
      <c r="L177" s="510"/>
      <c r="M177" s="510"/>
      <c r="N177" s="511"/>
    </row>
    <row r="178" spans="1:14">
      <c r="B178" s="505"/>
      <c r="D178" s="133"/>
      <c r="E178" s="127"/>
      <c r="F178" s="128"/>
      <c r="G178" s="128"/>
      <c r="H178" s="128"/>
      <c r="I178" s="191"/>
      <c r="J178" s="512"/>
      <c r="K178" s="513"/>
      <c r="L178" s="513"/>
      <c r="M178" s="513"/>
      <c r="N178" s="514"/>
    </row>
    <row r="179" spans="1:14">
      <c r="B179" s="132"/>
      <c r="D179" s="134"/>
      <c r="E179" s="129"/>
      <c r="F179" s="129"/>
      <c r="G179" s="129"/>
      <c r="H179" s="129"/>
      <c r="I179" s="191"/>
      <c r="J179" s="191"/>
      <c r="K179" s="191"/>
      <c r="L179" s="191"/>
      <c r="M179" s="191"/>
      <c r="N179" s="191"/>
    </row>
    <row r="180" spans="1:14">
      <c r="B180" s="132"/>
      <c r="D180" s="134"/>
      <c r="E180" s="129"/>
      <c r="F180" s="129"/>
      <c r="G180" s="129"/>
      <c r="H180" s="129"/>
      <c r="I180" s="191"/>
      <c r="J180" s="191"/>
      <c r="K180" s="191"/>
      <c r="L180" s="191"/>
      <c r="M180" s="191"/>
      <c r="N180" s="191"/>
    </row>
    <row r="181" spans="1:14" ht="12.75" customHeight="1">
      <c r="A181" s="515" t="s">
        <v>98</v>
      </c>
      <c r="B181" s="517" t="s">
        <v>99</v>
      </c>
      <c r="C181" s="198"/>
      <c r="D181" s="517" t="s">
        <v>32</v>
      </c>
      <c r="E181" s="448" t="s">
        <v>303</v>
      </c>
      <c r="F181" s="448" t="s">
        <v>304</v>
      </c>
      <c r="G181" s="463" t="s">
        <v>305</v>
      </c>
      <c r="H181" s="448" t="s">
        <v>306</v>
      </c>
      <c r="I181" s="192"/>
      <c r="J181" s="515" t="s">
        <v>33</v>
      </c>
      <c r="K181" s="515"/>
      <c r="L181" s="515"/>
      <c r="M181" s="515"/>
      <c r="N181" s="515"/>
    </row>
    <row r="182" spans="1:14">
      <c r="A182" s="516"/>
      <c r="B182" s="518"/>
      <c r="C182" s="198"/>
      <c r="D182" s="518"/>
      <c r="E182" s="449"/>
      <c r="F182" s="449"/>
      <c r="G182" s="464"/>
      <c r="H182" s="449"/>
      <c r="I182" s="193"/>
      <c r="J182" s="516"/>
      <c r="K182" s="516"/>
      <c r="L182" s="516"/>
      <c r="M182" s="516"/>
      <c r="N182" s="516"/>
    </row>
    <row r="183" spans="1:14" ht="12.75" customHeight="1">
      <c r="A183" s="199" t="s">
        <v>287</v>
      </c>
      <c r="B183" s="503" t="s">
        <v>803</v>
      </c>
      <c r="C183" s="197"/>
      <c r="D183" s="148" t="s">
        <v>229</v>
      </c>
      <c r="E183" s="187">
        <v>40</v>
      </c>
      <c r="F183" s="187">
        <v>50</v>
      </c>
      <c r="G183" s="187">
        <v>60</v>
      </c>
      <c r="H183" s="187">
        <v>80</v>
      </c>
      <c r="I183" s="194"/>
      <c r="J183" s="506" t="s">
        <v>925</v>
      </c>
      <c r="K183" s="507"/>
      <c r="L183" s="507"/>
      <c r="M183" s="507"/>
      <c r="N183" s="508"/>
    </row>
    <row r="184" spans="1:14">
      <c r="B184" s="504"/>
      <c r="D184" s="291" t="s">
        <v>518</v>
      </c>
      <c r="E184" s="195">
        <v>25</v>
      </c>
      <c r="F184" s="195">
        <v>25</v>
      </c>
      <c r="G184" s="195">
        <v>25</v>
      </c>
      <c r="H184" s="195">
        <v>25</v>
      </c>
      <c r="I184" s="191"/>
      <c r="J184" s="509"/>
      <c r="K184" s="510"/>
      <c r="L184" s="510"/>
      <c r="M184" s="510"/>
      <c r="N184" s="511"/>
    </row>
    <row r="185" spans="1:14">
      <c r="B185" s="504"/>
      <c r="D185" s="291" t="s">
        <v>493</v>
      </c>
      <c r="E185" s="195">
        <v>25</v>
      </c>
      <c r="F185" s="195">
        <v>25</v>
      </c>
      <c r="G185" s="195">
        <v>25</v>
      </c>
      <c r="H185" s="195">
        <v>25</v>
      </c>
      <c r="I185" s="191"/>
      <c r="J185" s="509"/>
      <c r="K185" s="510"/>
      <c r="L185" s="510"/>
      <c r="M185" s="510"/>
      <c r="N185" s="511"/>
    </row>
    <row r="186" spans="1:14">
      <c r="B186" s="504"/>
      <c r="D186" s="352" t="s">
        <v>131</v>
      </c>
      <c r="E186" s="216">
        <v>2</v>
      </c>
      <c r="F186" s="216">
        <v>3</v>
      </c>
      <c r="G186" s="216">
        <v>4</v>
      </c>
      <c r="H186" s="216">
        <v>6</v>
      </c>
      <c r="I186" s="191"/>
      <c r="J186" s="509"/>
      <c r="K186" s="510"/>
      <c r="L186" s="510"/>
      <c r="M186" s="510"/>
      <c r="N186" s="511"/>
    </row>
    <row r="187" spans="1:14">
      <c r="B187" s="504"/>
      <c r="D187" s="111" t="s">
        <v>563</v>
      </c>
      <c r="E187" s="108">
        <v>0.1</v>
      </c>
      <c r="F187" s="108">
        <v>0.1</v>
      </c>
      <c r="G187" s="108">
        <v>0.1</v>
      </c>
      <c r="H187" s="108">
        <v>0.1</v>
      </c>
      <c r="I187" s="191"/>
      <c r="J187" s="509"/>
      <c r="K187" s="510"/>
      <c r="L187" s="510"/>
      <c r="M187" s="510"/>
      <c r="N187" s="511"/>
    </row>
    <row r="188" spans="1:14">
      <c r="B188" s="504"/>
      <c r="D188" s="352" t="s">
        <v>40</v>
      </c>
      <c r="E188" s="195">
        <v>0.8</v>
      </c>
      <c r="F188" s="195">
        <v>1.3</v>
      </c>
      <c r="G188" s="195">
        <v>1.3</v>
      </c>
      <c r="H188" s="195">
        <v>1.3</v>
      </c>
      <c r="I188" s="191"/>
      <c r="J188" s="509"/>
      <c r="K188" s="510"/>
      <c r="L188" s="510"/>
      <c r="M188" s="510"/>
      <c r="N188" s="511"/>
    </row>
    <row r="189" spans="1:14">
      <c r="B189" s="504"/>
      <c r="D189" s="352" t="s">
        <v>36</v>
      </c>
      <c r="E189" s="195">
        <v>1.2</v>
      </c>
      <c r="F189" s="195">
        <v>1.5</v>
      </c>
      <c r="G189" s="195">
        <v>2</v>
      </c>
      <c r="H189" s="195">
        <v>2</v>
      </c>
      <c r="I189" s="191"/>
      <c r="J189" s="509"/>
      <c r="K189" s="510"/>
      <c r="L189" s="510"/>
      <c r="M189" s="510"/>
      <c r="N189" s="511"/>
    </row>
    <row r="190" spans="1:14">
      <c r="B190" s="504"/>
      <c r="D190" s="352" t="s">
        <v>124</v>
      </c>
      <c r="E190" s="195">
        <v>0.1</v>
      </c>
      <c r="F190" s="195">
        <v>0.1</v>
      </c>
      <c r="G190" s="195">
        <v>0.1</v>
      </c>
      <c r="H190" s="195">
        <v>0.1</v>
      </c>
      <c r="I190" s="191"/>
      <c r="J190" s="509"/>
      <c r="K190" s="510"/>
      <c r="L190" s="510"/>
      <c r="M190" s="510"/>
      <c r="N190" s="511"/>
    </row>
    <row r="191" spans="1:14">
      <c r="B191" s="504"/>
      <c r="D191" s="352"/>
      <c r="E191" s="195"/>
      <c r="F191" s="195"/>
      <c r="G191" s="195"/>
      <c r="H191" s="195"/>
      <c r="I191" s="191"/>
      <c r="J191" s="509"/>
      <c r="K191" s="510"/>
      <c r="L191" s="510"/>
      <c r="M191" s="510"/>
      <c r="N191" s="511"/>
    </row>
    <row r="192" spans="1:14">
      <c r="B192" s="504"/>
      <c r="D192" s="352"/>
      <c r="E192" s="195"/>
      <c r="F192" s="195"/>
      <c r="G192" s="195"/>
      <c r="H192" s="195"/>
      <c r="I192" s="191"/>
      <c r="J192" s="509"/>
      <c r="K192" s="510"/>
      <c r="L192" s="510"/>
      <c r="M192" s="510"/>
      <c r="N192" s="511"/>
    </row>
    <row r="193" spans="1:14">
      <c r="B193" s="504"/>
      <c r="D193" s="352"/>
      <c r="E193" s="195"/>
      <c r="F193" s="195"/>
      <c r="G193" s="195"/>
      <c r="H193" s="195"/>
      <c r="I193" s="191"/>
      <c r="J193" s="509"/>
      <c r="K193" s="510"/>
      <c r="L193" s="510"/>
      <c r="M193" s="510"/>
      <c r="N193" s="511"/>
    </row>
    <row r="194" spans="1:14">
      <c r="B194" s="504"/>
      <c r="D194" s="352"/>
      <c r="E194" s="195"/>
      <c r="F194" s="195"/>
      <c r="G194" s="195"/>
      <c r="H194" s="195"/>
      <c r="I194" s="191"/>
      <c r="J194" s="509"/>
      <c r="K194" s="510"/>
      <c r="L194" s="510"/>
      <c r="M194" s="510"/>
      <c r="N194" s="511"/>
    </row>
    <row r="195" spans="1:14">
      <c r="B195" s="504"/>
      <c r="D195" s="352"/>
      <c r="E195" s="195"/>
      <c r="F195" s="195"/>
      <c r="G195" s="195"/>
      <c r="H195" s="195"/>
      <c r="I195" s="191"/>
      <c r="J195" s="509"/>
      <c r="K195" s="510"/>
      <c r="L195" s="510"/>
      <c r="M195" s="510"/>
      <c r="N195" s="511"/>
    </row>
    <row r="196" spans="1:14">
      <c r="B196" s="504"/>
      <c r="D196" s="352"/>
      <c r="E196" s="195"/>
      <c r="F196" s="195"/>
      <c r="G196" s="195"/>
      <c r="H196" s="195"/>
      <c r="I196" s="191"/>
      <c r="J196" s="509"/>
      <c r="K196" s="510"/>
      <c r="L196" s="510"/>
      <c r="M196" s="510"/>
      <c r="N196" s="511"/>
    </row>
    <row r="197" spans="1:14">
      <c r="B197" s="504"/>
      <c r="D197" s="352"/>
      <c r="E197" s="195"/>
      <c r="F197" s="195"/>
      <c r="G197" s="195"/>
      <c r="H197" s="195"/>
      <c r="I197" s="191"/>
      <c r="J197" s="509"/>
      <c r="K197" s="510"/>
      <c r="L197" s="510"/>
      <c r="M197" s="510"/>
      <c r="N197" s="511"/>
    </row>
    <row r="198" spans="1:14">
      <c r="B198" s="504"/>
      <c r="D198" s="352"/>
      <c r="E198" s="195"/>
      <c r="F198" s="195"/>
      <c r="G198" s="195"/>
      <c r="H198" s="195"/>
      <c r="I198" s="191"/>
      <c r="J198" s="509"/>
      <c r="K198" s="510"/>
      <c r="L198" s="510"/>
      <c r="M198" s="510"/>
      <c r="N198" s="511"/>
    </row>
    <row r="199" spans="1:14">
      <c r="B199" s="504"/>
      <c r="D199" s="352"/>
      <c r="E199" s="195"/>
      <c r="F199" s="195"/>
      <c r="G199" s="195"/>
      <c r="H199" s="195"/>
      <c r="I199" s="191"/>
      <c r="J199" s="509"/>
      <c r="K199" s="510"/>
      <c r="L199" s="510"/>
      <c r="M199" s="510"/>
      <c r="N199" s="511"/>
    </row>
    <row r="200" spans="1:14">
      <c r="B200" s="504"/>
      <c r="D200" s="352"/>
      <c r="E200" s="195"/>
      <c r="F200" s="195"/>
      <c r="G200" s="195"/>
      <c r="H200" s="195"/>
      <c r="I200" s="191"/>
      <c r="J200" s="509"/>
      <c r="K200" s="510"/>
      <c r="L200" s="510"/>
      <c r="M200" s="510"/>
      <c r="N200" s="511"/>
    </row>
    <row r="201" spans="1:14">
      <c r="B201" s="504"/>
      <c r="D201" s="352"/>
      <c r="E201" s="195"/>
      <c r="F201" s="195"/>
      <c r="G201" s="195"/>
      <c r="H201" s="195"/>
      <c r="I201" s="191"/>
      <c r="J201" s="509"/>
      <c r="K201" s="510"/>
      <c r="L201" s="510"/>
      <c r="M201" s="510"/>
      <c r="N201" s="511"/>
    </row>
    <row r="202" spans="1:14">
      <c r="B202" s="504"/>
      <c r="D202" s="352"/>
      <c r="E202" s="195"/>
      <c r="F202" s="195"/>
      <c r="G202" s="195"/>
      <c r="H202" s="195"/>
      <c r="I202" s="191"/>
      <c r="J202" s="509"/>
      <c r="K202" s="510"/>
      <c r="L202" s="510"/>
      <c r="M202" s="510"/>
      <c r="N202" s="511"/>
    </row>
    <row r="203" spans="1:14">
      <c r="B203" s="505"/>
      <c r="D203" s="133"/>
      <c r="E203" s="127"/>
      <c r="F203" s="128"/>
      <c r="G203" s="128"/>
      <c r="H203" s="128"/>
      <c r="I203" s="191"/>
      <c r="J203" s="512"/>
      <c r="K203" s="513"/>
      <c r="L203" s="513"/>
      <c r="M203" s="513"/>
      <c r="N203" s="514"/>
    </row>
    <row r="204" spans="1:14">
      <c r="B204" s="132"/>
      <c r="D204" s="134"/>
      <c r="E204" s="129"/>
      <c r="F204" s="129"/>
      <c r="G204" s="129"/>
      <c r="H204" s="129"/>
      <c r="I204" s="191"/>
      <c r="J204" s="191"/>
      <c r="K204" s="191"/>
      <c r="L204" s="191"/>
      <c r="M204" s="191"/>
      <c r="N204" s="191"/>
    </row>
    <row r="205" spans="1:14">
      <c r="B205" s="132"/>
      <c r="D205" s="134"/>
      <c r="E205" s="129"/>
      <c r="F205" s="129"/>
      <c r="G205" s="129"/>
      <c r="H205" s="129"/>
      <c r="I205" s="191"/>
      <c r="J205" s="191"/>
      <c r="K205" s="191"/>
      <c r="L205" s="191"/>
      <c r="M205" s="191"/>
      <c r="N205" s="191"/>
    </row>
    <row r="206" spans="1:14" ht="12.75" customHeight="1">
      <c r="A206" s="515" t="s">
        <v>98</v>
      </c>
      <c r="B206" s="517" t="s">
        <v>99</v>
      </c>
      <c r="C206" s="198"/>
      <c r="D206" s="517" t="s">
        <v>32</v>
      </c>
      <c r="E206" s="448" t="s">
        <v>303</v>
      </c>
      <c r="F206" s="448" t="s">
        <v>304</v>
      </c>
      <c r="G206" s="463" t="s">
        <v>305</v>
      </c>
      <c r="H206" s="448" t="s">
        <v>306</v>
      </c>
      <c r="I206" s="192"/>
      <c r="J206" s="515" t="s">
        <v>33</v>
      </c>
      <c r="K206" s="515"/>
      <c r="L206" s="515"/>
      <c r="M206" s="515"/>
      <c r="N206" s="515"/>
    </row>
    <row r="207" spans="1:14">
      <c r="A207" s="516"/>
      <c r="B207" s="518"/>
      <c r="C207" s="198"/>
      <c r="D207" s="518"/>
      <c r="E207" s="449"/>
      <c r="F207" s="449"/>
      <c r="G207" s="464"/>
      <c r="H207" s="449"/>
      <c r="I207" s="193"/>
      <c r="J207" s="516"/>
      <c r="K207" s="516"/>
      <c r="L207" s="516"/>
      <c r="M207" s="516"/>
      <c r="N207" s="516"/>
    </row>
    <row r="208" spans="1:14" ht="12.75" customHeight="1">
      <c r="A208" s="199" t="s">
        <v>276</v>
      </c>
      <c r="B208" s="503" t="s">
        <v>812</v>
      </c>
      <c r="C208" s="197"/>
      <c r="D208" s="519" t="s">
        <v>810</v>
      </c>
      <c r="E208" s="521" t="s">
        <v>813</v>
      </c>
      <c r="F208" s="521" t="s">
        <v>814</v>
      </c>
      <c r="G208" s="521" t="s">
        <v>815</v>
      </c>
      <c r="H208" s="521" t="s">
        <v>816</v>
      </c>
      <c r="I208" s="194"/>
      <c r="J208" s="506" t="s">
        <v>1011</v>
      </c>
      <c r="K208" s="507"/>
      <c r="L208" s="507"/>
      <c r="M208" s="507"/>
      <c r="N208" s="508"/>
    </row>
    <row r="209" spans="2:14">
      <c r="B209" s="504"/>
      <c r="D209" s="523"/>
      <c r="E209" s="524"/>
      <c r="F209" s="524"/>
      <c r="G209" s="524"/>
      <c r="H209" s="524"/>
      <c r="I209" s="191"/>
      <c r="J209" s="509"/>
      <c r="K209" s="510"/>
      <c r="L209" s="510"/>
      <c r="M209" s="510"/>
      <c r="N209" s="511"/>
    </row>
    <row r="210" spans="2:14" ht="25.5">
      <c r="B210" s="504"/>
      <c r="D210" s="363" t="s">
        <v>811</v>
      </c>
      <c r="E210" s="364" t="s">
        <v>794</v>
      </c>
      <c r="F210" s="364" t="s">
        <v>795</v>
      </c>
      <c r="G210" s="364" t="s">
        <v>796</v>
      </c>
      <c r="H210" s="364" t="s">
        <v>797</v>
      </c>
      <c r="I210" s="191"/>
      <c r="J210" s="509"/>
      <c r="K210" s="510"/>
      <c r="L210" s="510"/>
      <c r="M210" s="510"/>
      <c r="N210" s="511"/>
    </row>
    <row r="211" spans="2:14">
      <c r="B211" s="504"/>
      <c r="D211" s="365" t="s">
        <v>107</v>
      </c>
      <c r="E211" s="272">
        <v>30</v>
      </c>
      <c r="F211" s="272">
        <v>30</v>
      </c>
      <c r="G211" s="272">
        <v>40</v>
      </c>
      <c r="H211" s="272">
        <v>40</v>
      </c>
      <c r="I211" s="191"/>
      <c r="J211" s="509"/>
      <c r="K211" s="510"/>
      <c r="L211" s="510"/>
      <c r="M211" s="510"/>
      <c r="N211" s="511"/>
    </row>
    <row r="212" spans="2:14">
      <c r="B212" s="504"/>
      <c r="D212" s="271" t="s">
        <v>518</v>
      </c>
      <c r="E212" s="272">
        <v>25</v>
      </c>
      <c r="F212" s="272">
        <v>25</v>
      </c>
      <c r="G212" s="272">
        <v>25</v>
      </c>
      <c r="H212" s="272">
        <v>25</v>
      </c>
      <c r="I212" s="191"/>
      <c r="J212" s="509"/>
      <c r="K212" s="510"/>
      <c r="L212" s="510"/>
      <c r="M212" s="510"/>
      <c r="N212" s="511"/>
    </row>
    <row r="213" spans="2:14">
      <c r="B213" s="504"/>
      <c r="D213" s="271" t="s">
        <v>493</v>
      </c>
      <c r="E213" s="272">
        <v>25</v>
      </c>
      <c r="F213" s="272">
        <v>25</v>
      </c>
      <c r="G213" s="272">
        <v>25</v>
      </c>
      <c r="H213" s="272">
        <v>25</v>
      </c>
      <c r="I213" s="191"/>
      <c r="J213" s="509"/>
      <c r="K213" s="510"/>
      <c r="L213" s="510"/>
      <c r="M213" s="510"/>
      <c r="N213" s="511"/>
    </row>
    <row r="214" spans="2:14">
      <c r="B214" s="504"/>
      <c r="D214" s="365" t="s">
        <v>131</v>
      </c>
      <c r="E214" s="328">
        <v>2</v>
      </c>
      <c r="F214" s="328">
        <v>3</v>
      </c>
      <c r="G214" s="328">
        <v>4</v>
      </c>
      <c r="H214" s="328">
        <v>6</v>
      </c>
      <c r="I214" s="191"/>
      <c r="J214" s="509"/>
      <c r="K214" s="510"/>
      <c r="L214" s="510"/>
      <c r="M214" s="510"/>
      <c r="N214" s="511"/>
    </row>
    <row r="215" spans="2:14">
      <c r="B215" s="504"/>
      <c r="D215" s="111" t="s">
        <v>563</v>
      </c>
      <c r="E215" s="108">
        <v>0.1</v>
      </c>
      <c r="F215" s="108">
        <v>0.1</v>
      </c>
      <c r="G215" s="108">
        <v>0.1</v>
      </c>
      <c r="H215" s="108">
        <v>0.1</v>
      </c>
      <c r="I215" s="191"/>
      <c r="J215" s="509"/>
      <c r="K215" s="510"/>
      <c r="L215" s="510"/>
      <c r="M215" s="510"/>
      <c r="N215" s="511"/>
    </row>
    <row r="216" spans="2:14">
      <c r="B216" s="504"/>
      <c r="D216" s="352" t="s">
        <v>40</v>
      </c>
      <c r="E216" s="195">
        <v>0.8</v>
      </c>
      <c r="F216" s="195">
        <v>1.3</v>
      </c>
      <c r="G216" s="195">
        <v>1.3</v>
      </c>
      <c r="H216" s="195">
        <v>1.3</v>
      </c>
      <c r="I216" s="191"/>
      <c r="J216" s="509"/>
      <c r="K216" s="510"/>
      <c r="L216" s="510"/>
      <c r="M216" s="510"/>
      <c r="N216" s="511"/>
    </row>
    <row r="217" spans="2:14">
      <c r="B217" s="504"/>
      <c r="D217" s="352" t="s">
        <v>36</v>
      </c>
      <c r="E217" s="195">
        <v>1.2</v>
      </c>
      <c r="F217" s="195">
        <v>1.5</v>
      </c>
      <c r="G217" s="195">
        <v>2</v>
      </c>
      <c r="H217" s="195">
        <v>2</v>
      </c>
      <c r="I217" s="191"/>
      <c r="J217" s="509"/>
      <c r="K217" s="510"/>
      <c r="L217" s="510"/>
      <c r="M217" s="510"/>
      <c r="N217" s="511"/>
    </row>
    <row r="218" spans="2:14">
      <c r="B218" s="504"/>
      <c r="D218" s="291" t="s">
        <v>124</v>
      </c>
      <c r="E218" s="216">
        <v>0.1</v>
      </c>
      <c r="F218" s="216">
        <v>0.1</v>
      </c>
      <c r="G218" s="216">
        <v>0.1</v>
      </c>
      <c r="H218" s="216">
        <v>0.1</v>
      </c>
      <c r="I218" s="191"/>
      <c r="J218" s="509"/>
      <c r="K218" s="510"/>
      <c r="L218" s="510"/>
      <c r="M218" s="510"/>
      <c r="N218" s="511"/>
    </row>
    <row r="219" spans="2:14">
      <c r="B219" s="504"/>
      <c r="D219" s="291"/>
      <c r="E219" s="216"/>
      <c r="F219" s="216"/>
      <c r="G219" s="216"/>
      <c r="H219" s="216"/>
      <c r="I219" s="191"/>
      <c r="J219" s="509"/>
      <c r="K219" s="510"/>
      <c r="L219" s="510"/>
      <c r="M219" s="510"/>
      <c r="N219" s="511"/>
    </row>
    <row r="220" spans="2:14">
      <c r="B220" s="504"/>
      <c r="D220" s="291"/>
      <c r="E220" s="216"/>
      <c r="F220" s="216"/>
      <c r="G220" s="216"/>
      <c r="H220" s="216"/>
      <c r="I220" s="191"/>
      <c r="J220" s="509"/>
      <c r="K220" s="510"/>
      <c r="L220" s="510"/>
      <c r="M220" s="510"/>
      <c r="N220" s="511"/>
    </row>
    <row r="221" spans="2:14">
      <c r="B221" s="504"/>
      <c r="D221" s="291"/>
      <c r="E221" s="216"/>
      <c r="F221" s="216"/>
      <c r="G221" s="216"/>
      <c r="H221" s="216"/>
      <c r="I221" s="191"/>
      <c r="J221" s="509"/>
      <c r="K221" s="510"/>
      <c r="L221" s="510"/>
      <c r="M221" s="510"/>
      <c r="N221" s="511"/>
    </row>
    <row r="222" spans="2:14">
      <c r="B222" s="504"/>
      <c r="D222" s="291"/>
      <c r="E222" s="216"/>
      <c r="F222" s="216"/>
      <c r="G222" s="216"/>
      <c r="H222" s="216"/>
      <c r="I222" s="191"/>
      <c r="J222" s="509"/>
      <c r="K222" s="510"/>
      <c r="L222" s="510"/>
      <c r="M222" s="510"/>
      <c r="N222" s="511"/>
    </row>
    <row r="223" spans="2:14">
      <c r="B223" s="504"/>
      <c r="D223" s="291"/>
      <c r="E223" s="216"/>
      <c r="F223" s="216"/>
      <c r="G223" s="216"/>
      <c r="H223" s="216"/>
      <c r="I223" s="191"/>
      <c r="J223" s="509"/>
      <c r="K223" s="510"/>
      <c r="L223" s="510"/>
      <c r="M223" s="510"/>
      <c r="N223" s="511"/>
    </row>
    <row r="224" spans="2:14">
      <c r="B224" s="504"/>
      <c r="D224" s="267"/>
      <c r="E224" s="216"/>
      <c r="F224" s="216"/>
      <c r="G224" s="216"/>
      <c r="H224" s="216"/>
      <c r="I224" s="191"/>
      <c r="J224" s="509"/>
      <c r="K224" s="510"/>
      <c r="L224" s="510"/>
      <c r="M224" s="510"/>
      <c r="N224" s="511"/>
    </row>
    <row r="225" spans="1:14">
      <c r="B225" s="504"/>
      <c r="D225" s="267"/>
      <c r="E225" s="216"/>
      <c r="F225" s="216"/>
      <c r="G225" s="216"/>
      <c r="H225" s="216"/>
      <c r="I225" s="191"/>
      <c r="J225" s="509"/>
      <c r="K225" s="510"/>
      <c r="L225" s="510"/>
      <c r="M225" s="510"/>
      <c r="N225" s="511"/>
    </row>
    <row r="226" spans="1:14">
      <c r="B226" s="504"/>
      <c r="D226" s="352"/>
      <c r="E226" s="195"/>
      <c r="F226" s="195"/>
      <c r="G226" s="195"/>
      <c r="H226" s="195"/>
      <c r="I226" s="191"/>
      <c r="J226" s="509"/>
      <c r="K226" s="510"/>
      <c r="L226" s="510"/>
      <c r="M226" s="510"/>
      <c r="N226" s="511"/>
    </row>
    <row r="227" spans="1:14">
      <c r="B227" s="504"/>
      <c r="D227" s="352"/>
      <c r="E227" s="195"/>
      <c r="F227" s="195"/>
      <c r="G227" s="195"/>
      <c r="H227" s="195"/>
      <c r="I227" s="191"/>
      <c r="J227" s="509"/>
      <c r="K227" s="510"/>
      <c r="L227" s="510"/>
      <c r="M227" s="510"/>
      <c r="N227" s="511"/>
    </row>
    <row r="228" spans="1:14">
      <c r="B228" s="505"/>
      <c r="D228" s="133"/>
      <c r="E228" s="127"/>
      <c r="F228" s="128"/>
      <c r="G228" s="128"/>
      <c r="H228" s="128"/>
      <c r="I228" s="191"/>
      <c r="J228" s="512"/>
      <c r="K228" s="513"/>
      <c r="L228" s="513"/>
      <c r="M228" s="513"/>
      <c r="N228" s="514"/>
    </row>
    <row r="229" spans="1:14">
      <c r="B229" s="132"/>
      <c r="D229" s="134"/>
      <c r="E229" s="129"/>
      <c r="F229" s="129"/>
      <c r="G229" s="129"/>
      <c r="H229" s="129"/>
      <c r="I229" s="191"/>
      <c r="J229" s="191"/>
      <c r="K229" s="191"/>
      <c r="L229" s="191"/>
      <c r="M229" s="191"/>
      <c r="N229" s="191"/>
    </row>
    <row r="230" spans="1:14">
      <c r="B230" s="132"/>
      <c r="D230" s="134"/>
      <c r="E230" s="129"/>
      <c r="F230" s="129"/>
      <c r="G230" s="129"/>
      <c r="H230" s="129"/>
      <c r="I230" s="191"/>
      <c r="J230" s="191"/>
      <c r="K230" s="191"/>
      <c r="L230" s="191"/>
      <c r="M230" s="191"/>
      <c r="N230" s="191"/>
    </row>
    <row r="231" spans="1:14" ht="12.75" customHeight="1">
      <c r="A231" s="515" t="s">
        <v>98</v>
      </c>
      <c r="B231" s="517" t="s">
        <v>99</v>
      </c>
      <c r="C231" s="198"/>
      <c r="D231" s="517" t="s">
        <v>32</v>
      </c>
      <c r="E231" s="448" t="s">
        <v>303</v>
      </c>
      <c r="F231" s="448" t="s">
        <v>304</v>
      </c>
      <c r="G231" s="463" t="s">
        <v>305</v>
      </c>
      <c r="H231" s="448" t="s">
        <v>306</v>
      </c>
      <c r="I231" s="192"/>
      <c r="J231" s="515" t="s">
        <v>33</v>
      </c>
      <c r="K231" s="515"/>
      <c r="L231" s="515"/>
      <c r="M231" s="515"/>
      <c r="N231" s="515"/>
    </row>
    <row r="232" spans="1:14">
      <c r="A232" s="516"/>
      <c r="B232" s="518"/>
      <c r="C232" s="198"/>
      <c r="D232" s="518"/>
      <c r="E232" s="449"/>
      <c r="F232" s="449"/>
      <c r="G232" s="464"/>
      <c r="H232" s="449"/>
      <c r="I232" s="193"/>
      <c r="J232" s="516"/>
      <c r="K232" s="516"/>
      <c r="L232" s="516"/>
      <c r="M232" s="516"/>
      <c r="N232" s="516"/>
    </row>
    <row r="233" spans="1:14" ht="14.25" customHeight="1">
      <c r="A233" s="199" t="s">
        <v>241</v>
      </c>
      <c r="B233" s="503" t="s">
        <v>817</v>
      </c>
      <c r="C233" s="197"/>
      <c r="D233" s="519" t="s">
        <v>234</v>
      </c>
      <c r="E233" s="521">
        <v>40</v>
      </c>
      <c r="F233" s="521">
        <v>50</v>
      </c>
      <c r="G233" s="521">
        <v>60</v>
      </c>
      <c r="H233" s="521">
        <v>80</v>
      </c>
      <c r="I233" s="194"/>
      <c r="J233" s="506" t="s">
        <v>926</v>
      </c>
      <c r="K233" s="507"/>
      <c r="L233" s="507"/>
      <c r="M233" s="507"/>
      <c r="N233" s="508"/>
    </row>
    <row r="234" spans="1:14" ht="8.25" customHeight="1">
      <c r="B234" s="504"/>
      <c r="D234" s="523"/>
      <c r="E234" s="524"/>
      <c r="F234" s="524"/>
      <c r="G234" s="524"/>
      <c r="H234" s="524"/>
      <c r="I234" s="191"/>
      <c r="J234" s="509"/>
      <c r="K234" s="510"/>
      <c r="L234" s="510"/>
      <c r="M234" s="510"/>
      <c r="N234" s="511"/>
    </row>
    <row r="235" spans="1:14">
      <c r="B235" s="504"/>
      <c r="D235" s="148" t="s">
        <v>493</v>
      </c>
      <c r="E235" s="195">
        <v>25</v>
      </c>
      <c r="F235" s="195">
        <v>25</v>
      </c>
      <c r="G235" s="195">
        <v>25</v>
      </c>
      <c r="H235" s="195">
        <v>25</v>
      </c>
      <c r="I235" s="191"/>
      <c r="J235" s="509"/>
      <c r="K235" s="510"/>
      <c r="L235" s="510"/>
      <c r="M235" s="510"/>
      <c r="N235" s="511"/>
    </row>
    <row r="236" spans="1:14">
      <c r="B236" s="504"/>
      <c r="D236" s="352" t="s">
        <v>131</v>
      </c>
      <c r="E236" s="216">
        <v>2</v>
      </c>
      <c r="F236" s="216">
        <v>3</v>
      </c>
      <c r="G236" s="216">
        <v>4</v>
      </c>
      <c r="H236" s="216">
        <v>6</v>
      </c>
      <c r="I236" s="191"/>
      <c r="J236" s="509"/>
      <c r="K236" s="510"/>
      <c r="L236" s="510"/>
      <c r="M236" s="510"/>
      <c r="N236" s="511"/>
    </row>
    <row r="237" spans="1:14">
      <c r="B237" s="504"/>
      <c r="D237" s="111" t="s">
        <v>563</v>
      </c>
      <c r="E237" s="108">
        <v>0.1</v>
      </c>
      <c r="F237" s="108">
        <v>0.1</v>
      </c>
      <c r="G237" s="108">
        <v>0.1</v>
      </c>
      <c r="H237" s="108">
        <v>0.1</v>
      </c>
      <c r="I237" s="191"/>
      <c r="J237" s="509"/>
      <c r="K237" s="510"/>
      <c r="L237" s="510"/>
      <c r="M237" s="510"/>
      <c r="N237" s="511"/>
    </row>
    <row r="238" spans="1:14">
      <c r="B238" s="504"/>
      <c r="D238" s="352" t="s">
        <v>36</v>
      </c>
      <c r="E238" s="195">
        <v>1.2</v>
      </c>
      <c r="F238" s="195">
        <v>1.5</v>
      </c>
      <c r="G238" s="195">
        <v>2</v>
      </c>
      <c r="H238" s="195">
        <v>2</v>
      </c>
      <c r="I238" s="191"/>
      <c r="J238" s="509"/>
      <c r="K238" s="510"/>
      <c r="L238" s="510"/>
      <c r="M238" s="510"/>
      <c r="N238" s="511"/>
    </row>
    <row r="239" spans="1:14">
      <c r="B239" s="504"/>
      <c r="D239" s="352" t="s">
        <v>680</v>
      </c>
      <c r="E239" s="195">
        <v>0.1</v>
      </c>
      <c r="F239" s="195">
        <v>0.1</v>
      </c>
      <c r="G239" s="195">
        <v>0.1</v>
      </c>
      <c r="H239" s="195">
        <v>0.1</v>
      </c>
      <c r="I239" s="191"/>
      <c r="J239" s="509"/>
      <c r="K239" s="510"/>
      <c r="L239" s="510"/>
      <c r="M239" s="510"/>
      <c r="N239" s="511"/>
    </row>
    <row r="240" spans="1:14">
      <c r="B240" s="504"/>
      <c r="D240" s="352" t="s">
        <v>46</v>
      </c>
      <c r="E240" s="195">
        <v>0.1</v>
      </c>
      <c r="F240" s="195">
        <v>0.1</v>
      </c>
      <c r="G240" s="195">
        <v>0.1</v>
      </c>
      <c r="H240" s="195">
        <v>0.1</v>
      </c>
      <c r="I240" s="191"/>
      <c r="J240" s="509"/>
      <c r="K240" s="510"/>
      <c r="L240" s="510"/>
      <c r="M240" s="510"/>
      <c r="N240" s="511"/>
    </row>
    <row r="241" spans="1:14">
      <c r="B241" s="504"/>
      <c r="D241" s="291"/>
      <c r="E241" s="195"/>
      <c r="F241" s="195"/>
      <c r="G241" s="195"/>
      <c r="H241" s="195"/>
      <c r="I241" s="191"/>
      <c r="J241" s="509"/>
      <c r="K241" s="510"/>
      <c r="L241" s="510"/>
      <c r="M241" s="510"/>
      <c r="N241" s="511"/>
    </row>
    <row r="242" spans="1:14">
      <c r="B242" s="504"/>
      <c r="D242" s="167"/>
      <c r="E242" s="216"/>
      <c r="F242" s="216"/>
      <c r="G242" s="216"/>
      <c r="H242" s="216"/>
      <c r="I242" s="191"/>
      <c r="J242" s="509"/>
      <c r="K242" s="510"/>
      <c r="L242" s="510"/>
      <c r="M242" s="510"/>
      <c r="N242" s="511"/>
    </row>
    <row r="243" spans="1:14">
      <c r="B243" s="504"/>
      <c r="D243" s="291"/>
      <c r="E243" s="216"/>
      <c r="F243" s="216"/>
      <c r="G243" s="216"/>
      <c r="H243" s="216"/>
      <c r="I243" s="191"/>
      <c r="J243" s="509"/>
      <c r="K243" s="510"/>
      <c r="L243" s="510"/>
      <c r="M243" s="510"/>
      <c r="N243" s="511"/>
    </row>
    <row r="244" spans="1:14">
      <c r="B244" s="504"/>
      <c r="D244" s="291"/>
      <c r="E244" s="216"/>
      <c r="F244" s="216"/>
      <c r="G244" s="216"/>
      <c r="H244" s="216"/>
      <c r="I244" s="191"/>
      <c r="J244" s="509"/>
      <c r="K244" s="510"/>
      <c r="L244" s="510"/>
      <c r="M244" s="510"/>
      <c r="N244" s="511"/>
    </row>
    <row r="245" spans="1:14">
      <c r="B245" s="504"/>
      <c r="D245" s="242"/>
      <c r="E245" s="216"/>
      <c r="F245" s="216"/>
      <c r="G245" s="216"/>
      <c r="H245" s="216"/>
      <c r="I245" s="191"/>
      <c r="J245" s="509"/>
      <c r="K245" s="510"/>
      <c r="L245" s="510"/>
      <c r="M245" s="510"/>
      <c r="N245" s="511"/>
    </row>
    <row r="246" spans="1:14">
      <c r="B246" s="504"/>
      <c r="D246" s="242"/>
      <c r="E246" s="216"/>
      <c r="F246" s="216"/>
      <c r="G246" s="216"/>
      <c r="H246" s="216"/>
      <c r="I246" s="191"/>
      <c r="J246" s="509"/>
      <c r="K246" s="510"/>
      <c r="L246" s="510"/>
      <c r="M246" s="510"/>
      <c r="N246" s="511"/>
    </row>
    <row r="247" spans="1:14">
      <c r="B247" s="504"/>
      <c r="D247" s="242"/>
      <c r="E247" s="216"/>
      <c r="F247" s="216"/>
      <c r="G247" s="216"/>
      <c r="H247" s="216"/>
      <c r="I247" s="191"/>
      <c r="J247" s="509"/>
      <c r="K247" s="510"/>
      <c r="L247" s="510"/>
      <c r="M247" s="510"/>
      <c r="N247" s="511"/>
    </row>
    <row r="248" spans="1:14">
      <c r="B248" s="504"/>
      <c r="D248" s="242"/>
      <c r="E248" s="216"/>
      <c r="F248" s="216"/>
      <c r="G248" s="216"/>
      <c r="H248" s="216"/>
      <c r="I248" s="191"/>
      <c r="J248" s="509"/>
      <c r="K248" s="510"/>
      <c r="L248" s="510"/>
      <c r="M248" s="510"/>
      <c r="N248" s="511"/>
    </row>
    <row r="249" spans="1:14">
      <c r="B249" s="504"/>
      <c r="D249" s="267"/>
      <c r="E249" s="216"/>
      <c r="F249" s="216"/>
      <c r="G249" s="216"/>
      <c r="H249" s="216"/>
      <c r="I249" s="191"/>
      <c r="J249" s="509"/>
      <c r="K249" s="510"/>
      <c r="L249" s="510"/>
      <c r="M249" s="510"/>
      <c r="N249" s="511"/>
    </row>
    <row r="250" spans="1:14">
      <c r="B250" s="504"/>
      <c r="D250" s="267"/>
      <c r="E250" s="216"/>
      <c r="F250" s="216"/>
      <c r="G250" s="216"/>
      <c r="H250" s="216"/>
      <c r="I250" s="191"/>
      <c r="J250" s="509"/>
      <c r="K250" s="510"/>
      <c r="L250" s="510"/>
      <c r="M250" s="510"/>
      <c r="N250" s="511"/>
    </row>
    <row r="251" spans="1:14">
      <c r="B251" s="504"/>
      <c r="D251" s="243"/>
      <c r="E251" s="195"/>
      <c r="F251" s="195"/>
      <c r="G251" s="195"/>
      <c r="H251" s="195"/>
      <c r="I251" s="191"/>
      <c r="J251" s="509"/>
      <c r="K251" s="510"/>
      <c r="L251" s="510"/>
      <c r="M251" s="510"/>
      <c r="N251" s="511"/>
    </row>
    <row r="252" spans="1:14">
      <c r="B252" s="504"/>
      <c r="D252" s="243"/>
      <c r="E252" s="195"/>
      <c r="F252" s="195"/>
      <c r="G252" s="195"/>
      <c r="H252" s="195"/>
      <c r="I252" s="191"/>
      <c r="J252" s="509"/>
      <c r="K252" s="510"/>
      <c r="L252" s="510"/>
      <c r="M252" s="510"/>
      <c r="N252" s="511"/>
    </row>
    <row r="253" spans="1:14">
      <c r="B253" s="505"/>
      <c r="D253" s="133"/>
      <c r="E253" s="127"/>
      <c r="F253" s="128"/>
      <c r="G253" s="128"/>
      <c r="H253" s="128"/>
      <c r="I253" s="191"/>
      <c r="J253" s="512"/>
      <c r="K253" s="513"/>
      <c r="L253" s="513"/>
      <c r="M253" s="513"/>
      <c r="N253" s="514"/>
    </row>
    <row r="254" spans="1:14">
      <c r="B254" s="132"/>
      <c r="D254" s="134"/>
      <c r="E254" s="129"/>
      <c r="F254" s="129"/>
      <c r="G254" s="129"/>
      <c r="H254" s="129"/>
      <c r="I254" s="191"/>
      <c r="J254" s="191"/>
      <c r="K254" s="191"/>
      <c r="L254" s="191"/>
      <c r="M254" s="191"/>
      <c r="N254" s="191"/>
    </row>
    <row r="255" spans="1:14">
      <c r="B255" s="132"/>
      <c r="D255" s="134"/>
      <c r="E255" s="129"/>
      <c r="F255" s="129"/>
      <c r="G255" s="129"/>
      <c r="H255" s="129"/>
      <c r="I255" s="191"/>
      <c r="J255" s="191"/>
      <c r="K255" s="191"/>
      <c r="L255" s="191"/>
      <c r="M255" s="191"/>
      <c r="N255" s="191"/>
    </row>
    <row r="256" spans="1:14" ht="12.75" customHeight="1">
      <c r="A256" s="515" t="s">
        <v>98</v>
      </c>
      <c r="B256" s="517" t="s">
        <v>99</v>
      </c>
      <c r="C256" s="198"/>
      <c r="D256" s="517" t="s">
        <v>32</v>
      </c>
      <c r="E256" s="448" t="s">
        <v>303</v>
      </c>
      <c r="F256" s="448" t="s">
        <v>304</v>
      </c>
      <c r="G256" s="463" t="s">
        <v>305</v>
      </c>
      <c r="H256" s="448" t="s">
        <v>306</v>
      </c>
      <c r="I256" s="192"/>
      <c r="J256" s="515" t="s">
        <v>33</v>
      </c>
      <c r="K256" s="515"/>
      <c r="L256" s="515"/>
      <c r="M256" s="515"/>
      <c r="N256" s="515"/>
    </row>
    <row r="257" spans="1:14">
      <c r="A257" s="516"/>
      <c r="B257" s="518"/>
      <c r="C257" s="198"/>
      <c r="D257" s="518"/>
      <c r="E257" s="449"/>
      <c r="F257" s="449"/>
      <c r="G257" s="464"/>
      <c r="H257" s="449"/>
      <c r="I257" s="193"/>
      <c r="J257" s="516"/>
      <c r="K257" s="516"/>
      <c r="L257" s="516"/>
      <c r="M257" s="516"/>
      <c r="N257" s="516"/>
    </row>
    <row r="258" spans="1:14" ht="12.75" customHeight="1">
      <c r="A258" s="199" t="s">
        <v>258</v>
      </c>
      <c r="B258" s="503" t="s">
        <v>818</v>
      </c>
      <c r="C258" s="197"/>
      <c r="D258" s="243" t="s">
        <v>234</v>
      </c>
      <c r="E258" s="195">
        <v>40</v>
      </c>
      <c r="F258" s="195">
        <v>50</v>
      </c>
      <c r="G258" s="195">
        <v>60</v>
      </c>
      <c r="H258" s="195">
        <v>80</v>
      </c>
      <c r="I258" s="194"/>
      <c r="J258" s="506" t="s">
        <v>820</v>
      </c>
      <c r="K258" s="507"/>
      <c r="L258" s="507"/>
      <c r="M258" s="507"/>
      <c r="N258" s="508"/>
    </row>
    <row r="259" spans="1:14">
      <c r="B259" s="504"/>
      <c r="D259" s="291" t="s">
        <v>518</v>
      </c>
      <c r="E259" s="195">
        <v>25</v>
      </c>
      <c r="F259" s="195">
        <v>25</v>
      </c>
      <c r="G259" s="195">
        <v>25</v>
      </c>
      <c r="H259" s="195">
        <v>25</v>
      </c>
      <c r="I259" s="191"/>
      <c r="J259" s="509"/>
      <c r="K259" s="510"/>
      <c r="L259" s="510"/>
      <c r="M259" s="510"/>
      <c r="N259" s="511"/>
    </row>
    <row r="260" spans="1:14">
      <c r="B260" s="504"/>
      <c r="D260" s="291" t="s">
        <v>493</v>
      </c>
      <c r="E260" s="195">
        <v>25</v>
      </c>
      <c r="F260" s="195">
        <v>25</v>
      </c>
      <c r="G260" s="195">
        <v>25</v>
      </c>
      <c r="H260" s="195">
        <v>25</v>
      </c>
      <c r="I260" s="191"/>
      <c r="J260" s="509"/>
      <c r="K260" s="510"/>
      <c r="L260" s="510"/>
      <c r="M260" s="510"/>
      <c r="N260" s="511"/>
    </row>
    <row r="261" spans="1:14">
      <c r="B261" s="504"/>
      <c r="D261" s="352" t="s">
        <v>131</v>
      </c>
      <c r="E261" s="216">
        <v>2</v>
      </c>
      <c r="F261" s="216">
        <v>3</v>
      </c>
      <c r="G261" s="216">
        <v>4</v>
      </c>
      <c r="H261" s="216">
        <v>6</v>
      </c>
      <c r="I261" s="191"/>
      <c r="J261" s="509"/>
      <c r="K261" s="510"/>
      <c r="L261" s="510"/>
      <c r="M261" s="510"/>
      <c r="N261" s="511"/>
    </row>
    <row r="262" spans="1:14">
      <c r="B262" s="504"/>
      <c r="D262" s="111" t="s">
        <v>563</v>
      </c>
      <c r="E262" s="108">
        <v>0.1</v>
      </c>
      <c r="F262" s="108">
        <v>0.1</v>
      </c>
      <c r="G262" s="108">
        <v>0.1</v>
      </c>
      <c r="H262" s="108">
        <v>0.1</v>
      </c>
      <c r="I262" s="191"/>
      <c r="J262" s="509"/>
      <c r="K262" s="510"/>
      <c r="L262" s="510"/>
      <c r="M262" s="510"/>
      <c r="N262" s="511"/>
    </row>
    <row r="263" spans="1:14">
      <c r="B263" s="504"/>
      <c r="D263" s="352" t="s">
        <v>36</v>
      </c>
      <c r="E263" s="195">
        <v>1.2</v>
      </c>
      <c r="F263" s="195">
        <v>1.5</v>
      </c>
      <c r="G263" s="195">
        <v>2</v>
      </c>
      <c r="H263" s="195">
        <v>2</v>
      </c>
      <c r="I263" s="191"/>
      <c r="J263" s="509"/>
      <c r="K263" s="510"/>
      <c r="L263" s="510"/>
      <c r="M263" s="510"/>
      <c r="N263" s="511"/>
    </row>
    <row r="264" spans="1:14">
      <c r="B264" s="504"/>
      <c r="D264" s="243"/>
      <c r="E264" s="195"/>
      <c r="F264" s="195"/>
      <c r="G264" s="195"/>
      <c r="H264" s="195"/>
      <c r="I264" s="191"/>
      <c r="J264" s="509"/>
      <c r="K264" s="510"/>
      <c r="L264" s="510"/>
      <c r="M264" s="510"/>
      <c r="N264" s="511"/>
    </row>
    <row r="265" spans="1:14">
      <c r="B265" s="504"/>
      <c r="D265" s="243"/>
      <c r="E265" s="195"/>
      <c r="F265" s="195"/>
      <c r="G265" s="195"/>
      <c r="H265" s="195"/>
      <c r="I265" s="191"/>
      <c r="J265" s="509"/>
      <c r="K265" s="510"/>
      <c r="L265" s="510"/>
      <c r="M265" s="510"/>
      <c r="N265" s="511"/>
    </row>
    <row r="266" spans="1:14">
      <c r="B266" s="504"/>
      <c r="D266" s="352"/>
      <c r="E266" s="195"/>
      <c r="F266" s="195"/>
      <c r="G266" s="195"/>
      <c r="H266" s="195"/>
      <c r="I266" s="191"/>
      <c r="J266" s="509"/>
      <c r="K266" s="510"/>
      <c r="L266" s="510"/>
      <c r="M266" s="510"/>
      <c r="N266" s="511"/>
    </row>
    <row r="267" spans="1:14">
      <c r="B267" s="504"/>
      <c r="D267" s="352"/>
      <c r="E267" s="195"/>
      <c r="F267" s="195"/>
      <c r="G267" s="195"/>
      <c r="H267" s="195"/>
      <c r="I267" s="191"/>
      <c r="J267" s="509"/>
      <c r="K267" s="510"/>
      <c r="L267" s="510"/>
      <c r="M267" s="510"/>
      <c r="N267" s="511"/>
    </row>
    <row r="268" spans="1:14">
      <c r="B268" s="504"/>
      <c r="D268" s="243"/>
      <c r="E268" s="195"/>
      <c r="F268" s="195"/>
      <c r="G268" s="195"/>
      <c r="H268" s="195"/>
      <c r="I268" s="191"/>
      <c r="J268" s="509"/>
      <c r="K268" s="510"/>
      <c r="L268" s="510"/>
      <c r="M268" s="510"/>
      <c r="N268" s="511"/>
    </row>
    <row r="269" spans="1:14">
      <c r="B269" s="504"/>
      <c r="D269" s="243"/>
      <c r="E269" s="195"/>
      <c r="F269" s="195"/>
      <c r="G269" s="195"/>
      <c r="H269" s="195"/>
      <c r="I269" s="191"/>
      <c r="J269" s="509"/>
      <c r="K269" s="510"/>
      <c r="L269" s="510"/>
      <c r="M269" s="510"/>
      <c r="N269" s="511"/>
    </row>
    <row r="270" spans="1:14">
      <c r="B270" s="504"/>
      <c r="D270" s="243"/>
      <c r="E270" s="195"/>
      <c r="F270" s="195"/>
      <c r="G270" s="195"/>
      <c r="H270" s="195"/>
      <c r="I270" s="191"/>
      <c r="J270" s="509"/>
      <c r="K270" s="510"/>
      <c r="L270" s="510"/>
      <c r="M270" s="510"/>
      <c r="N270" s="511"/>
    </row>
    <row r="271" spans="1:14">
      <c r="B271" s="504"/>
      <c r="D271" s="243"/>
      <c r="E271" s="195"/>
      <c r="F271" s="195"/>
      <c r="G271" s="195"/>
      <c r="H271" s="195"/>
      <c r="I271" s="191"/>
      <c r="J271" s="509"/>
      <c r="K271" s="510"/>
      <c r="L271" s="510"/>
      <c r="M271" s="510"/>
      <c r="N271" s="511"/>
    </row>
    <row r="272" spans="1:14">
      <c r="B272" s="504"/>
      <c r="D272" s="243"/>
      <c r="E272" s="195"/>
      <c r="F272" s="195"/>
      <c r="G272" s="195"/>
      <c r="H272" s="195"/>
      <c r="I272" s="191"/>
      <c r="J272" s="509"/>
      <c r="K272" s="510"/>
      <c r="L272" s="510"/>
      <c r="M272" s="510"/>
      <c r="N272" s="511"/>
    </row>
    <row r="273" spans="1:14">
      <c r="B273" s="504"/>
      <c r="D273" s="243"/>
      <c r="E273" s="195"/>
      <c r="F273" s="195"/>
      <c r="G273" s="195"/>
      <c r="H273" s="195"/>
      <c r="I273" s="191"/>
      <c r="J273" s="509"/>
      <c r="K273" s="510"/>
      <c r="L273" s="510"/>
      <c r="M273" s="510"/>
      <c r="N273" s="511"/>
    </row>
    <row r="274" spans="1:14">
      <c r="B274" s="504"/>
      <c r="D274" s="243"/>
      <c r="E274" s="195"/>
      <c r="F274" s="195"/>
      <c r="G274" s="195"/>
      <c r="H274" s="195"/>
      <c r="I274" s="191"/>
      <c r="J274" s="509"/>
      <c r="K274" s="510"/>
      <c r="L274" s="510"/>
      <c r="M274" s="510"/>
      <c r="N274" s="511"/>
    </row>
    <row r="275" spans="1:14">
      <c r="B275" s="504"/>
      <c r="D275" s="243"/>
      <c r="E275" s="195"/>
      <c r="F275" s="195"/>
      <c r="G275" s="195"/>
      <c r="H275" s="195"/>
      <c r="I275" s="191"/>
      <c r="J275" s="509"/>
      <c r="K275" s="510"/>
      <c r="L275" s="510"/>
      <c r="M275" s="510"/>
      <c r="N275" s="511"/>
    </row>
    <row r="276" spans="1:14">
      <c r="B276" s="504"/>
      <c r="D276" s="243"/>
      <c r="E276" s="195"/>
      <c r="F276" s="195"/>
      <c r="G276" s="195"/>
      <c r="H276" s="195"/>
      <c r="I276" s="191"/>
      <c r="J276" s="509"/>
      <c r="K276" s="510"/>
      <c r="L276" s="510"/>
      <c r="M276" s="510"/>
      <c r="N276" s="511"/>
    </row>
    <row r="277" spans="1:14">
      <c r="B277" s="504"/>
      <c r="D277" s="243"/>
      <c r="E277" s="195"/>
      <c r="F277" s="195"/>
      <c r="G277" s="195"/>
      <c r="H277" s="195"/>
      <c r="I277" s="191"/>
      <c r="J277" s="509"/>
      <c r="K277" s="510"/>
      <c r="L277" s="510"/>
      <c r="M277" s="510"/>
      <c r="N277" s="511"/>
    </row>
    <row r="278" spans="1:14">
      <c r="B278" s="505"/>
      <c r="D278" s="133"/>
      <c r="E278" s="127"/>
      <c r="F278" s="128"/>
      <c r="G278" s="128"/>
      <c r="H278" s="128"/>
      <c r="I278" s="191"/>
      <c r="J278" s="512"/>
      <c r="K278" s="513"/>
      <c r="L278" s="513"/>
      <c r="M278" s="513"/>
      <c r="N278" s="514"/>
    </row>
    <row r="279" spans="1:14">
      <c r="B279" s="132"/>
      <c r="D279" s="134"/>
      <c r="E279" s="129"/>
      <c r="F279" s="129"/>
      <c r="G279" s="129"/>
      <c r="H279" s="129"/>
      <c r="I279" s="191"/>
      <c r="J279" s="191"/>
      <c r="K279" s="191"/>
      <c r="L279" s="191"/>
      <c r="M279" s="191"/>
      <c r="N279" s="191"/>
    </row>
    <row r="280" spans="1:14">
      <c r="B280" s="132"/>
      <c r="D280" s="134"/>
      <c r="E280" s="129"/>
      <c r="F280" s="129"/>
      <c r="G280" s="129"/>
      <c r="H280" s="129"/>
      <c r="I280" s="191"/>
      <c r="J280" s="191"/>
      <c r="K280" s="191"/>
      <c r="L280" s="191"/>
      <c r="M280" s="191"/>
      <c r="N280" s="191"/>
    </row>
    <row r="281" spans="1:14" ht="12.75" customHeight="1">
      <c r="A281" s="515" t="s">
        <v>98</v>
      </c>
      <c r="B281" s="517" t="s">
        <v>99</v>
      </c>
      <c r="C281" s="198"/>
      <c r="D281" s="517" t="s">
        <v>32</v>
      </c>
      <c r="E281" s="448" t="s">
        <v>303</v>
      </c>
      <c r="F281" s="448" t="s">
        <v>304</v>
      </c>
      <c r="G281" s="463" t="s">
        <v>305</v>
      </c>
      <c r="H281" s="448" t="s">
        <v>306</v>
      </c>
      <c r="I281" s="192"/>
      <c r="J281" s="515" t="s">
        <v>33</v>
      </c>
      <c r="K281" s="515"/>
      <c r="L281" s="515"/>
      <c r="M281" s="515"/>
      <c r="N281" s="515"/>
    </row>
    <row r="282" spans="1:14">
      <c r="A282" s="516"/>
      <c r="B282" s="518"/>
      <c r="C282" s="198"/>
      <c r="D282" s="518"/>
      <c r="E282" s="449"/>
      <c r="F282" s="449"/>
      <c r="G282" s="464"/>
      <c r="H282" s="449"/>
      <c r="I282" s="193"/>
      <c r="J282" s="516"/>
      <c r="K282" s="516"/>
      <c r="L282" s="516"/>
      <c r="M282" s="516"/>
      <c r="N282" s="516"/>
    </row>
    <row r="283" spans="1:14" ht="12.75" customHeight="1">
      <c r="A283" s="199" t="s">
        <v>339</v>
      </c>
      <c r="B283" s="503" t="s">
        <v>819</v>
      </c>
      <c r="C283" s="197"/>
      <c r="D283" s="352" t="s">
        <v>234</v>
      </c>
      <c r="E283" s="195">
        <v>30</v>
      </c>
      <c r="F283" s="195">
        <v>40</v>
      </c>
      <c r="G283" s="195">
        <v>50</v>
      </c>
      <c r="H283" s="195">
        <v>60</v>
      </c>
      <c r="I283" s="194"/>
      <c r="J283" s="506" t="s">
        <v>927</v>
      </c>
      <c r="K283" s="507"/>
      <c r="L283" s="507"/>
      <c r="M283" s="507"/>
      <c r="N283" s="508"/>
    </row>
    <row r="284" spans="1:14">
      <c r="B284" s="504"/>
      <c r="D284" s="291" t="s">
        <v>518</v>
      </c>
      <c r="E284" s="195">
        <v>25</v>
      </c>
      <c r="F284" s="195">
        <v>25</v>
      </c>
      <c r="G284" s="195">
        <v>25</v>
      </c>
      <c r="H284" s="195">
        <v>25</v>
      </c>
      <c r="I284" s="191"/>
      <c r="J284" s="509"/>
      <c r="K284" s="510"/>
      <c r="L284" s="510"/>
      <c r="M284" s="510"/>
      <c r="N284" s="511"/>
    </row>
    <row r="285" spans="1:14">
      <c r="B285" s="504"/>
      <c r="D285" s="271" t="s">
        <v>493</v>
      </c>
      <c r="E285" s="272">
        <v>25</v>
      </c>
      <c r="F285" s="272">
        <v>25</v>
      </c>
      <c r="G285" s="272">
        <v>25</v>
      </c>
      <c r="H285" s="272">
        <v>25</v>
      </c>
      <c r="I285" s="191"/>
      <c r="J285" s="509"/>
      <c r="K285" s="510"/>
      <c r="L285" s="510"/>
      <c r="M285" s="510"/>
      <c r="N285" s="511"/>
    </row>
    <row r="286" spans="1:14">
      <c r="B286" s="504"/>
      <c r="D286" s="365" t="s">
        <v>109</v>
      </c>
      <c r="E286" s="272">
        <v>25</v>
      </c>
      <c r="F286" s="272">
        <v>25</v>
      </c>
      <c r="G286" s="272">
        <v>40</v>
      </c>
      <c r="H286" s="272">
        <v>40</v>
      </c>
      <c r="I286" s="191"/>
      <c r="J286" s="509"/>
      <c r="K286" s="510"/>
      <c r="L286" s="510"/>
      <c r="M286" s="510"/>
      <c r="N286" s="511"/>
    </row>
    <row r="287" spans="1:14" ht="25.5">
      <c r="B287" s="504"/>
      <c r="D287" s="363" t="s">
        <v>821</v>
      </c>
      <c r="E287" s="364" t="s">
        <v>958</v>
      </c>
      <c r="F287" s="364" t="s">
        <v>958</v>
      </c>
      <c r="G287" s="364" t="s">
        <v>974</v>
      </c>
      <c r="H287" s="364" t="s">
        <v>974</v>
      </c>
      <c r="I287" s="191"/>
      <c r="J287" s="509"/>
      <c r="K287" s="510"/>
      <c r="L287" s="510"/>
      <c r="M287" s="510"/>
      <c r="N287" s="511"/>
    </row>
    <row r="288" spans="1:14">
      <c r="B288" s="504"/>
      <c r="D288" s="352" t="s">
        <v>131</v>
      </c>
      <c r="E288" s="216">
        <v>2</v>
      </c>
      <c r="F288" s="216">
        <v>3</v>
      </c>
      <c r="G288" s="216">
        <v>4</v>
      </c>
      <c r="H288" s="216">
        <v>6</v>
      </c>
      <c r="I288" s="191"/>
      <c r="J288" s="509"/>
      <c r="K288" s="510"/>
      <c r="L288" s="510"/>
      <c r="M288" s="510"/>
      <c r="N288" s="511"/>
    </row>
    <row r="289" spans="2:14">
      <c r="B289" s="504"/>
      <c r="D289" s="111" t="s">
        <v>563</v>
      </c>
      <c r="E289" s="108">
        <v>0.1</v>
      </c>
      <c r="F289" s="108">
        <v>0.1</v>
      </c>
      <c r="G289" s="108">
        <v>0.1</v>
      </c>
      <c r="H289" s="108">
        <v>0.1</v>
      </c>
      <c r="I289" s="191"/>
      <c r="J289" s="509"/>
      <c r="K289" s="510"/>
      <c r="L289" s="510"/>
      <c r="M289" s="510"/>
      <c r="N289" s="511"/>
    </row>
    <row r="290" spans="2:14">
      <c r="B290" s="504"/>
      <c r="D290" s="352" t="s">
        <v>36</v>
      </c>
      <c r="E290" s="195">
        <v>1.2</v>
      </c>
      <c r="F290" s="195">
        <v>1.5</v>
      </c>
      <c r="G290" s="195">
        <v>2</v>
      </c>
      <c r="H290" s="195">
        <v>2</v>
      </c>
      <c r="I290" s="191"/>
      <c r="J290" s="509"/>
      <c r="K290" s="510"/>
      <c r="L290" s="510"/>
      <c r="M290" s="510"/>
      <c r="N290" s="511"/>
    </row>
    <row r="291" spans="2:14">
      <c r="B291" s="504"/>
      <c r="D291" s="352"/>
      <c r="E291" s="195"/>
      <c r="F291" s="195"/>
      <c r="G291" s="195"/>
      <c r="H291" s="195"/>
      <c r="I291" s="191"/>
      <c r="J291" s="509"/>
      <c r="K291" s="510"/>
      <c r="L291" s="510"/>
      <c r="M291" s="510"/>
      <c r="N291" s="511"/>
    </row>
    <row r="292" spans="2:14">
      <c r="B292" s="504"/>
      <c r="D292" s="243"/>
      <c r="E292" s="195"/>
      <c r="F292" s="195"/>
      <c r="G292" s="195"/>
      <c r="H292" s="195"/>
      <c r="I292" s="191"/>
      <c r="J292" s="509"/>
      <c r="K292" s="510"/>
      <c r="L292" s="510"/>
      <c r="M292" s="510"/>
      <c r="N292" s="511"/>
    </row>
    <row r="293" spans="2:14">
      <c r="B293" s="504"/>
      <c r="D293" s="243"/>
      <c r="E293" s="195"/>
      <c r="F293" s="195"/>
      <c r="G293" s="195"/>
      <c r="H293" s="195"/>
      <c r="I293" s="191"/>
      <c r="J293" s="509"/>
      <c r="K293" s="510"/>
      <c r="L293" s="510"/>
      <c r="M293" s="510"/>
      <c r="N293" s="511"/>
    </row>
    <row r="294" spans="2:14">
      <c r="B294" s="504"/>
      <c r="D294" s="243"/>
      <c r="E294" s="195"/>
      <c r="F294" s="195"/>
      <c r="G294" s="195"/>
      <c r="H294" s="195"/>
      <c r="I294" s="191"/>
      <c r="J294" s="509"/>
      <c r="K294" s="510"/>
      <c r="L294" s="510"/>
      <c r="M294" s="510"/>
      <c r="N294" s="511"/>
    </row>
    <row r="295" spans="2:14">
      <c r="B295" s="504"/>
      <c r="D295" s="243"/>
      <c r="E295" s="195"/>
      <c r="F295" s="195"/>
      <c r="G295" s="195"/>
      <c r="H295" s="195"/>
      <c r="I295" s="191"/>
      <c r="J295" s="509"/>
      <c r="K295" s="510"/>
      <c r="L295" s="510"/>
      <c r="M295" s="510"/>
      <c r="N295" s="511"/>
    </row>
    <row r="296" spans="2:14">
      <c r="B296" s="504"/>
      <c r="D296" s="243"/>
      <c r="E296" s="195"/>
      <c r="F296" s="195"/>
      <c r="G296" s="195"/>
      <c r="H296" s="195"/>
      <c r="I296" s="191"/>
      <c r="J296" s="509"/>
      <c r="K296" s="510"/>
      <c r="L296" s="510"/>
      <c r="M296" s="510"/>
      <c r="N296" s="511"/>
    </row>
    <row r="297" spans="2:14">
      <c r="B297" s="504"/>
      <c r="D297" s="243"/>
      <c r="E297" s="195"/>
      <c r="F297" s="195"/>
      <c r="G297" s="195"/>
      <c r="H297" s="195"/>
      <c r="I297" s="191"/>
      <c r="J297" s="509"/>
      <c r="K297" s="510"/>
      <c r="L297" s="510"/>
      <c r="M297" s="510"/>
      <c r="N297" s="511"/>
    </row>
    <row r="298" spans="2:14">
      <c r="B298" s="504"/>
      <c r="D298" s="243"/>
      <c r="E298" s="195"/>
      <c r="F298" s="195"/>
      <c r="G298" s="195"/>
      <c r="H298" s="195"/>
      <c r="I298" s="191"/>
      <c r="J298" s="509"/>
      <c r="K298" s="510"/>
      <c r="L298" s="510"/>
      <c r="M298" s="510"/>
      <c r="N298" s="511"/>
    </row>
    <row r="299" spans="2:14">
      <c r="B299" s="504"/>
      <c r="D299" s="243"/>
      <c r="E299" s="195"/>
      <c r="F299" s="195"/>
      <c r="G299" s="195"/>
      <c r="H299" s="195"/>
      <c r="I299" s="191"/>
      <c r="J299" s="509"/>
      <c r="K299" s="510"/>
      <c r="L299" s="510"/>
      <c r="M299" s="510"/>
      <c r="N299" s="511"/>
    </row>
    <row r="300" spans="2:14">
      <c r="B300" s="504"/>
      <c r="D300" s="243"/>
      <c r="E300" s="195"/>
      <c r="F300" s="195"/>
      <c r="G300" s="195"/>
      <c r="H300" s="195"/>
      <c r="I300" s="191"/>
      <c r="J300" s="509"/>
      <c r="K300" s="510"/>
      <c r="L300" s="510"/>
      <c r="M300" s="510"/>
      <c r="N300" s="511"/>
    </row>
    <row r="301" spans="2:14">
      <c r="B301" s="504"/>
      <c r="D301" s="243"/>
      <c r="E301" s="195"/>
      <c r="F301" s="195"/>
      <c r="G301" s="195"/>
      <c r="H301" s="195"/>
      <c r="I301" s="191"/>
      <c r="J301" s="509"/>
      <c r="K301" s="510"/>
      <c r="L301" s="510"/>
      <c r="M301" s="510"/>
      <c r="N301" s="511"/>
    </row>
    <row r="302" spans="2:14">
      <c r="B302" s="504"/>
      <c r="D302" s="243"/>
      <c r="E302" s="195"/>
      <c r="F302" s="195"/>
      <c r="G302" s="195"/>
      <c r="H302" s="195"/>
      <c r="I302" s="191"/>
      <c r="J302" s="509"/>
      <c r="K302" s="510"/>
      <c r="L302" s="510"/>
      <c r="M302" s="510"/>
      <c r="N302" s="511"/>
    </row>
    <row r="303" spans="2:14">
      <c r="B303" s="505"/>
      <c r="D303" s="133"/>
      <c r="E303" s="127"/>
      <c r="F303" s="128"/>
      <c r="G303" s="128"/>
      <c r="H303" s="128"/>
      <c r="I303" s="191"/>
      <c r="J303" s="512"/>
      <c r="K303" s="513"/>
      <c r="L303" s="513"/>
      <c r="M303" s="513"/>
      <c r="N303" s="514"/>
    </row>
    <row r="304" spans="2:14">
      <c r="B304" s="132"/>
      <c r="D304" s="134"/>
      <c r="E304" s="129"/>
      <c r="F304" s="129"/>
      <c r="G304" s="129"/>
      <c r="H304" s="129"/>
      <c r="I304" s="191"/>
      <c r="J304" s="191"/>
      <c r="K304" s="191"/>
      <c r="L304" s="191"/>
      <c r="M304" s="191"/>
      <c r="N304" s="191"/>
    </row>
    <row r="305" spans="1:14">
      <c r="B305" s="132"/>
      <c r="D305" s="134"/>
      <c r="E305" s="129"/>
      <c r="F305" s="129"/>
      <c r="G305" s="129"/>
      <c r="H305" s="129"/>
      <c r="I305" s="191"/>
      <c r="J305" s="191"/>
      <c r="K305" s="191"/>
      <c r="L305" s="191"/>
      <c r="M305" s="191"/>
      <c r="N305" s="191"/>
    </row>
    <row r="306" spans="1:14" ht="12.75" customHeight="1">
      <c r="A306" s="515" t="s">
        <v>98</v>
      </c>
      <c r="B306" s="517" t="s">
        <v>99</v>
      </c>
      <c r="C306" s="198"/>
      <c r="D306" s="517" t="s">
        <v>32</v>
      </c>
      <c r="E306" s="448" t="s">
        <v>303</v>
      </c>
      <c r="F306" s="448" t="s">
        <v>304</v>
      </c>
      <c r="G306" s="463" t="s">
        <v>305</v>
      </c>
      <c r="H306" s="448" t="s">
        <v>306</v>
      </c>
      <c r="I306" s="192"/>
      <c r="J306" s="515" t="s">
        <v>33</v>
      </c>
      <c r="K306" s="515"/>
      <c r="L306" s="515"/>
      <c r="M306" s="515"/>
      <c r="N306" s="515"/>
    </row>
    <row r="307" spans="1:14">
      <c r="A307" s="516"/>
      <c r="B307" s="518"/>
      <c r="C307" s="198"/>
      <c r="D307" s="518"/>
      <c r="E307" s="449"/>
      <c r="F307" s="449"/>
      <c r="G307" s="464"/>
      <c r="H307" s="449"/>
      <c r="I307" s="193"/>
      <c r="J307" s="516"/>
      <c r="K307" s="516"/>
      <c r="L307" s="516"/>
      <c r="M307" s="516"/>
      <c r="N307" s="516"/>
    </row>
    <row r="308" spans="1:14" ht="12.75" customHeight="1">
      <c r="A308" s="199" t="s">
        <v>238</v>
      </c>
      <c r="B308" s="503" t="s">
        <v>928</v>
      </c>
      <c r="C308" s="197"/>
      <c r="D308" s="348" t="s">
        <v>107</v>
      </c>
      <c r="E308" s="349">
        <v>130</v>
      </c>
      <c r="F308" s="349">
        <v>160</v>
      </c>
      <c r="G308" s="349">
        <v>200</v>
      </c>
      <c r="H308" s="355">
        <v>230</v>
      </c>
      <c r="I308" s="194"/>
      <c r="J308" s="506" t="s">
        <v>929</v>
      </c>
      <c r="K308" s="507"/>
      <c r="L308" s="507"/>
      <c r="M308" s="507"/>
      <c r="N308" s="508"/>
    </row>
    <row r="309" spans="1:14" ht="25.5">
      <c r="B309" s="504"/>
      <c r="D309" s="374" t="s">
        <v>822</v>
      </c>
      <c r="E309" s="375" t="s">
        <v>823</v>
      </c>
      <c r="F309" s="375" t="s">
        <v>824</v>
      </c>
      <c r="G309" s="375" t="s">
        <v>825</v>
      </c>
      <c r="H309" s="376" t="s">
        <v>826</v>
      </c>
      <c r="I309" s="191"/>
      <c r="J309" s="509"/>
      <c r="K309" s="510"/>
      <c r="L309" s="510"/>
      <c r="M309" s="510"/>
      <c r="N309" s="511"/>
    </row>
    <row r="310" spans="1:14">
      <c r="B310" s="504"/>
      <c r="D310" s="365" t="s">
        <v>109</v>
      </c>
      <c r="E310" s="272">
        <v>25</v>
      </c>
      <c r="F310" s="272">
        <v>25</v>
      </c>
      <c r="G310" s="272">
        <v>40</v>
      </c>
      <c r="H310" s="272">
        <v>40</v>
      </c>
      <c r="I310" s="191"/>
      <c r="J310" s="509"/>
      <c r="K310" s="510"/>
      <c r="L310" s="510"/>
      <c r="M310" s="510"/>
      <c r="N310" s="511"/>
    </row>
    <row r="311" spans="1:14">
      <c r="B311" s="504"/>
      <c r="D311" s="365" t="s">
        <v>587</v>
      </c>
      <c r="E311" s="272">
        <v>10</v>
      </c>
      <c r="F311" s="272">
        <v>10</v>
      </c>
      <c r="G311" s="272">
        <v>20</v>
      </c>
      <c r="H311" s="272">
        <v>20</v>
      </c>
      <c r="I311" s="191"/>
      <c r="J311" s="509"/>
      <c r="K311" s="510"/>
      <c r="L311" s="510"/>
      <c r="M311" s="510"/>
      <c r="N311" s="511"/>
    </row>
    <row r="312" spans="1:14">
      <c r="B312" s="504"/>
      <c r="D312" s="365" t="s">
        <v>230</v>
      </c>
      <c r="E312" s="272">
        <v>30</v>
      </c>
      <c r="F312" s="272">
        <v>40</v>
      </c>
      <c r="G312" s="272">
        <v>60</v>
      </c>
      <c r="H312" s="272">
        <v>75</v>
      </c>
      <c r="I312" s="191"/>
      <c r="J312" s="509"/>
      <c r="K312" s="510"/>
      <c r="L312" s="510"/>
      <c r="M312" s="510"/>
      <c r="N312" s="511"/>
    </row>
    <row r="313" spans="1:14">
      <c r="B313" s="504"/>
      <c r="D313" s="243" t="s">
        <v>493</v>
      </c>
      <c r="E313" s="195">
        <v>25</v>
      </c>
      <c r="F313" s="195">
        <v>25</v>
      </c>
      <c r="G313" s="195">
        <v>25</v>
      </c>
      <c r="H313" s="195">
        <v>25</v>
      </c>
      <c r="I313" s="191"/>
      <c r="J313" s="509"/>
      <c r="K313" s="510"/>
      <c r="L313" s="510"/>
      <c r="M313" s="510"/>
      <c r="N313" s="511"/>
    </row>
    <row r="314" spans="1:14">
      <c r="B314" s="504"/>
      <c r="D314" s="352" t="s">
        <v>131</v>
      </c>
      <c r="E314" s="216">
        <v>2</v>
      </c>
      <c r="F314" s="216">
        <v>3</v>
      </c>
      <c r="G314" s="216">
        <v>4</v>
      </c>
      <c r="H314" s="216">
        <v>6</v>
      </c>
      <c r="I314" s="191"/>
      <c r="J314" s="509"/>
      <c r="K314" s="510"/>
      <c r="L314" s="510"/>
      <c r="M314" s="510"/>
      <c r="N314" s="511"/>
    </row>
    <row r="315" spans="1:14">
      <c r="B315" s="504"/>
      <c r="D315" s="111" t="s">
        <v>563</v>
      </c>
      <c r="E315" s="108">
        <v>0.1</v>
      </c>
      <c r="F315" s="108">
        <v>0.1</v>
      </c>
      <c r="G315" s="108">
        <v>0.1</v>
      </c>
      <c r="H315" s="108">
        <v>0.1</v>
      </c>
      <c r="I315" s="191"/>
      <c r="J315" s="509"/>
      <c r="K315" s="510"/>
      <c r="L315" s="510"/>
      <c r="M315" s="510"/>
      <c r="N315" s="511"/>
    </row>
    <row r="316" spans="1:14">
      <c r="B316" s="504"/>
      <c r="D316" s="243" t="s">
        <v>45</v>
      </c>
      <c r="E316" s="195">
        <v>0.1</v>
      </c>
      <c r="F316" s="195">
        <v>0.1</v>
      </c>
      <c r="G316" s="195">
        <v>0.1</v>
      </c>
      <c r="H316" s="195">
        <v>0.1</v>
      </c>
      <c r="I316" s="191"/>
      <c r="J316" s="509"/>
      <c r="K316" s="510"/>
      <c r="L316" s="510"/>
      <c r="M316" s="510"/>
      <c r="N316" s="511"/>
    </row>
    <row r="317" spans="1:14">
      <c r="B317" s="504"/>
      <c r="D317" s="243" t="s">
        <v>36</v>
      </c>
      <c r="E317" s="195">
        <v>1.2</v>
      </c>
      <c r="F317" s="195">
        <v>1.5</v>
      </c>
      <c r="G317" s="195">
        <v>2</v>
      </c>
      <c r="H317" s="195">
        <v>2</v>
      </c>
      <c r="I317" s="191"/>
      <c r="J317" s="509"/>
      <c r="K317" s="510"/>
      <c r="L317" s="510"/>
      <c r="M317" s="510"/>
      <c r="N317" s="511"/>
    </row>
    <row r="318" spans="1:14">
      <c r="B318" s="504"/>
      <c r="D318" s="243"/>
      <c r="E318" s="195"/>
      <c r="F318" s="195"/>
      <c r="G318" s="195"/>
      <c r="H318" s="195"/>
      <c r="I318" s="191"/>
      <c r="J318" s="509"/>
      <c r="K318" s="510"/>
      <c r="L318" s="510"/>
      <c r="M318" s="510"/>
      <c r="N318" s="511"/>
    </row>
    <row r="319" spans="1:14">
      <c r="B319" s="504"/>
      <c r="D319" s="243"/>
      <c r="E319" s="195"/>
      <c r="F319" s="195"/>
      <c r="G319" s="195"/>
      <c r="H319" s="195"/>
      <c r="I319" s="191"/>
      <c r="J319" s="509"/>
      <c r="K319" s="510"/>
      <c r="L319" s="510"/>
      <c r="M319" s="510"/>
      <c r="N319" s="511"/>
    </row>
    <row r="320" spans="1:14">
      <c r="B320" s="504"/>
      <c r="D320" s="243"/>
      <c r="E320" s="195"/>
      <c r="F320" s="195"/>
      <c r="G320" s="195"/>
      <c r="H320" s="195"/>
      <c r="I320" s="191"/>
      <c r="J320" s="509"/>
      <c r="K320" s="510"/>
      <c r="L320" s="510"/>
      <c r="M320" s="510"/>
      <c r="N320" s="511"/>
    </row>
    <row r="321" spans="1:14">
      <c r="B321" s="504"/>
      <c r="D321" s="243"/>
      <c r="E321" s="195"/>
      <c r="F321" s="195"/>
      <c r="G321" s="195"/>
      <c r="H321" s="195"/>
      <c r="I321" s="191"/>
      <c r="J321" s="509"/>
      <c r="K321" s="510"/>
      <c r="L321" s="510"/>
      <c r="M321" s="510"/>
      <c r="N321" s="511"/>
    </row>
    <row r="322" spans="1:14">
      <c r="B322" s="504"/>
      <c r="D322" s="243"/>
      <c r="E322" s="195"/>
      <c r="F322" s="195"/>
      <c r="G322" s="195"/>
      <c r="H322" s="195"/>
      <c r="I322" s="191"/>
      <c r="J322" s="509"/>
      <c r="K322" s="510"/>
      <c r="L322" s="510"/>
      <c r="M322" s="510"/>
      <c r="N322" s="511"/>
    </row>
    <row r="323" spans="1:14">
      <c r="B323" s="504"/>
      <c r="D323" s="243"/>
      <c r="E323" s="195"/>
      <c r="F323" s="195"/>
      <c r="G323" s="195"/>
      <c r="H323" s="195"/>
      <c r="I323" s="191"/>
      <c r="J323" s="509"/>
      <c r="K323" s="510"/>
      <c r="L323" s="510"/>
      <c r="M323" s="510"/>
      <c r="N323" s="511"/>
    </row>
    <row r="324" spans="1:14">
      <c r="B324" s="504"/>
      <c r="D324" s="243"/>
      <c r="E324" s="195"/>
      <c r="F324" s="195"/>
      <c r="G324" s="195"/>
      <c r="H324" s="195"/>
      <c r="I324" s="191"/>
      <c r="J324" s="509"/>
      <c r="K324" s="510"/>
      <c r="L324" s="510"/>
      <c r="M324" s="510"/>
      <c r="N324" s="511"/>
    </row>
    <row r="325" spans="1:14">
      <c r="B325" s="504"/>
      <c r="D325" s="243"/>
      <c r="E325" s="195"/>
      <c r="F325" s="195"/>
      <c r="G325" s="195"/>
      <c r="H325" s="195"/>
      <c r="I325" s="191"/>
      <c r="J325" s="509"/>
      <c r="K325" s="510"/>
      <c r="L325" s="510"/>
      <c r="M325" s="510"/>
      <c r="N325" s="511"/>
    </row>
    <row r="326" spans="1:14">
      <c r="B326" s="504"/>
      <c r="D326" s="243"/>
      <c r="E326" s="195"/>
      <c r="F326" s="195"/>
      <c r="G326" s="195"/>
      <c r="H326" s="195"/>
      <c r="I326" s="191"/>
      <c r="J326" s="509"/>
      <c r="K326" s="510"/>
      <c r="L326" s="510"/>
      <c r="M326" s="510"/>
      <c r="N326" s="511"/>
    </row>
    <row r="327" spans="1:14">
      <c r="B327" s="504"/>
      <c r="D327" s="243"/>
      <c r="E327" s="195"/>
      <c r="F327" s="195"/>
      <c r="G327" s="195"/>
      <c r="H327" s="195"/>
      <c r="I327" s="191"/>
      <c r="J327" s="509"/>
      <c r="K327" s="510"/>
      <c r="L327" s="510"/>
      <c r="M327" s="510"/>
      <c r="N327" s="511"/>
    </row>
    <row r="328" spans="1:14">
      <c r="B328" s="505"/>
      <c r="D328" s="133"/>
      <c r="E328" s="127"/>
      <c r="F328" s="128"/>
      <c r="G328" s="128"/>
      <c r="H328" s="128"/>
      <c r="I328" s="191"/>
      <c r="J328" s="512"/>
      <c r="K328" s="513"/>
      <c r="L328" s="513"/>
      <c r="M328" s="513"/>
      <c r="N328" s="514"/>
    </row>
    <row r="329" spans="1:14">
      <c r="B329" s="132"/>
      <c r="D329" s="134"/>
      <c r="E329" s="129"/>
      <c r="F329" s="129"/>
      <c r="G329" s="129"/>
      <c r="H329" s="129"/>
      <c r="I329" s="191"/>
      <c r="J329" s="191"/>
      <c r="K329" s="191"/>
      <c r="L329" s="191"/>
      <c r="M329" s="191"/>
      <c r="N329" s="191"/>
    </row>
    <row r="330" spans="1:14">
      <c r="B330" s="132"/>
      <c r="D330" s="134"/>
      <c r="E330" s="129"/>
      <c r="F330" s="129"/>
      <c r="G330" s="129"/>
      <c r="H330" s="129"/>
      <c r="I330" s="191"/>
      <c r="J330" s="191"/>
      <c r="K330" s="191"/>
      <c r="L330" s="191"/>
      <c r="M330" s="191"/>
      <c r="N330" s="191"/>
    </row>
    <row r="331" spans="1:14" ht="12.75" customHeight="1">
      <c r="A331" s="515" t="s">
        <v>98</v>
      </c>
      <c r="B331" s="517" t="s">
        <v>99</v>
      </c>
      <c r="C331" s="198"/>
      <c r="D331" s="517" t="s">
        <v>32</v>
      </c>
      <c r="E331" s="448" t="s">
        <v>303</v>
      </c>
      <c r="F331" s="448" t="s">
        <v>304</v>
      </c>
      <c r="G331" s="463" t="s">
        <v>305</v>
      </c>
      <c r="H331" s="448" t="s">
        <v>306</v>
      </c>
      <c r="I331" s="192"/>
      <c r="J331" s="515" t="s">
        <v>33</v>
      </c>
      <c r="K331" s="515"/>
      <c r="L331" s="515"/>
      <c r="M331" s="515"/>
      <c r="N331" s="515"/>
    </row>
    <row r="332" spans="1:14">
      <c r="A332" s="516"/>
      <c r="B332" s="518"/>
      <c r="C332" s="198"/>
      <c r="D332" s="518"/>
      <c r="E332" s="449"/>
      <c r="F332" s="449"/>
      <c r="G332" s="464"/>
      <c r="H332" s="449"/>
      <c r="I332" s="193"/>
      <c r="J332" s="516"/>
      <c r="K332" s="516"/>
      <c r="L332" s="516"/>
      <c r="M332" s="516"/>
      <c r="N332" s="516"/>
    </row>
    <row r="333" spans="1:14" ht="12.75" customHeight="1">
      <c r="A333" s="190" t="s">
        <v>1053</v>
      </c>
      <c r="B333" s="503" t="s">
        <v>827</v>
      </c>
      <c r="C333" s="197"/>
      <c r="D333" s="243" t="s">
        <v>234</v>
      </c>
      <c r="E333" s="195">
        <v>30</v>
      </c>
      <c r="F333" s="195">
        <v>40</v>
      </c>
      <c r="G333" s="195">
        <v>50</v>
      </c>
      <c r="H333" s="195">
        <v>60</v>
      </c>
      <c r="I333" s="194"/>
      <c r="J333" s="506" t="s">
        <v>930</v>
      </c>
      <c r="K333" s="507"/>
      <c r="L333" s="507"/>
      <c r="M333" s="507"/>
      <c r="N333" s="508"/>
    </row>
    <row r="334" spans="1:14">
      <c r="B334" s="504"/>
      <c r="D334" s="243" t="s">
        <v>493</v>
      </c>
      <c r="E334" s="195">
        <v>25</v>
      </c>
      <c r="F334" s="195">
        <v>25</v>
      </c>
      <c r="G334" s="195">
        <v>25</v>
      </c>
      <c r="H334" s="195">
        <v>25</v>
      </c>
      <c r="I334" s="191"/>
      <c r="J334" s="509"/>
      <c r="K334" s="510"/>
      <c r="L334" s="510"/>
      <c r="M334" s="510"/>
      <c r="N334" s="511"/>
    </row>
    <row r="335" spans="1:14">
      <c r="B335" s="504"/>
      <c r="D335" s="365" t="s">
        <v>131</v>
      </c>
      <c r="E335" s="328">
        <v>2</v>
      </c>
      <c r="F335" s="328">
        <v>3</v>
      </c>
      <c r="G335" s="328">
        <v>4</v>
      </c>
      <c r="H335" s="328">
        <v>6</v>
      </c>
      <c r="I335" s="191"/>
      <c r="J335" s="509"/>
      <c r="K335" s="510"/>
      <c r="L335" s="510"/>
      <c r="M335" s="510"/>
      <c r="N335" s="511"/>
    </row>
    <row r="336" spans="1:14">
      <c r="B336" s="504"/>
      <c r="D336" s="288" t="s">
        <v>563</v>
      </c>
      <c r="E336" s="290">
        <v>0.1</v>
      </c>
      <c r="F336" s="290">
        <v>0.1</v>
      </c>
      <c r="G336" s="290">
        <v>0.1</v>
      </c>
      <c r="H336" s="290">
        <v>0.1</v>
      </c>
      <c r="I336" s="191"/>
      <c r="J336" s="509"/>
      <c r="K336" s="510"/>
      <c r="L336" s="510"/>
      <c r="M336" s="510"/>
      <c r="N336" s="511"/>
    </row>
    <row r="337" spans="2:14">
      <c r="B337" s="504"/>
      <c r="D337" s="365" t="s">
        <v>109</v>
      </c>
      <c r="E337" s="272">
        <v>25</v>
      </c>
      <c r="F337" s="272">
        <v>25</v>
      </c>
      <c r="G337" s="272">
        <v>40</v>
      </c>
      <c r="H337" s="272">
        <v>40</v>
      </c>
      <c r="I337" s="191"/>
      <c r="J337" s="509"/>
      <c r="K337" s="510"/>
      <c r="L337" s="510"/>
      <c r="M337" s="510"/>
      <c r="N337" s="511"/>
    </row>
    <row r="338" spans="2:14">
      <c r="B338" s="504"/>
      <c r="D338" s="365" t="s">
        <v>828</v>
      </c>
      <c r="E338" s="272">
        <v>10</v>
      </c>
      <c r="F338" s="272">
        <v>15</v>
      </c>
      <c r="G338" s="272">
        <v>20</v>
      </c>
      <c r="H338" s="272">
        <v>20</v>
      </c>
      <c r="I338" s="191"/>
      <c r="J338" s="509"/>
      <c r="K338" s="510"/>
      <c r="L338" s="510"/>
      <c r="M338" s="510"/>
      <c r="N338" s="511"/>
    </row>
    <row r="339" spans="2:14">
      <c r="B339" s="504"/>
      <c r="D339" s="352" t="s">
        <v>36</v>
      </c>
      <c r="E339" s="195">
        <v>1.2</v>
      </c>
      <c r="F339" s="195">
        <v>1.5</v>
      </c>
      <c r="G339" s="195">
        <v>2</v>
      </c>
      <c r="H339" s="195">
        <v>2</v>
      </c>
      <c r="I339" s="191"/>
      <c r="J339" s="509"/>
      <c r="K339" s="510"/>
      <c r="L339" s="510"/>
      <c r="M339" s="510"/>
      <c r="N339" s="511"/>
    </row>
    <row r="340" spans="2:14">
      <c r="B340" s="504"/>
      <c r="D340" s="352" t="s">
        <v>46</v>
      </c>
      <c r="E340" s="108">
        <v>0.1</v>
      </c>
      <c r="F340" s="108">
        <v>0.1</v>
      </c>
      <c r="G340" s="108">
        <v>0.1</v>
      </c>
      <c r="H340" s="108">
        <v>0.1</v>
      </c>
      <c r="I340" s="191"/>
      <c r="J340" s="509"/>
      <c r="K340" s="510"/>
      <c r="L340" s="510"/>
      <c r="M340" s="510"/>
      <c r="N340" s="511"/>
    </row>
    <row r="341" spans="2:14">
      <c r="B341" s="504"/>
      <c r="D341" s="352" t="s">
        <v>680</v>
      </c>
      <c r="E341" s="195">
        <v>0.1</v>
      </c>
      <c r="F341" s="195">
        <v>0.1</v>
      </c>
      <c r="G341" s="195">
        <v>0.1</v>
      </c>
      <c r="H341" s="195">
        <v>0.1</v>
      </c>
      <c r="I341" s="191"/>
      <c r="J341" s="509"/>
      <c r="K341" s="510"/>
      <c r="L341" s="510"/>
      <c r="M341" s="510"/>
      <c r="N341" s="511"/>
    </row>
    <row r="342" spans="2:14">
      <c r="B342" s="504"/>
      <c r="D342" s="243"/>
      <c r="E342" s="195"/>
      <c r="F342" s="195"/>
      <c r="G342" s="195"/>
      <c r="H342" s="195"/>
      <c r="I342" s="191"/>
      <c r="J342" s="509"/>
      <c r="K342" s="510"/>
      <c r="L342" s="510"/>
      <c r="M342" s="510"/>
      <c r="N342" s="511"/>
    </row>
    <row r="343" spans="2:14">
      <c r="B343" s="504"/>
      <c r="D343" s="243"/>
      <c r="E343" s="195"/>
      <c r="F343" s="195"/>
      <c r="G343" s="195"/>
      <c r="H343" s="195"/>
      <c r="I343" s="191"/>
      <c r="J343" s="509"/>
      <c r="K343" s="510"/>
      <c r="L343" s="510"/>
      <c r="M343" s="510"/>
      <c r="N343" s="511"/>
    </row>
    <row r="344" spans="2:14">
      <c r="B344" s="504"/>
      <c r="D344" s="243"/>
      <c r="E344" s="195"/>
      <c r="F344" s="195"/>
      <c r="G344" s="195"/>
      <c r="H344" s="195"/>
      <c r="I344" s="191"/>
      <c r="J344" s="509"/>
      <c r="K344" s="510"/>
      <c r="L344" s="510"/>
      <c r="M344" s="510"/>
      <c r="N344" s="511"/>
    </row>
    <row r="345" spans="2:14">
      <c r="B345" s="504"/>
      <c r="D345" s="243"/>
      <c r="E345" s="195"/>
      <c r="F345" s="195"/>
      <c r="G345" s="195"/>
      <c r="H345" s="195"/>
      <c r="I345" s="191"/>
      <c r="J345" s="509"/>
      <c r="K345" s="510"/>
      <c r="L345" s="510"/>
      <c r="M345" s="510"/>
      <c r="N345" s="511"/>
    </row>
    <row r="346" spans="2:14">
      <c r="B346" s="504"/>
      <c r="D346" s="243"/>
      <c r="E346" s="195"/>
      <c r="F346" s="195"/>
      <c r="G346" s="195"/>
      <c r="H346" s="195"/>
      <c r="I346" s="191"/>
      <c r="J346" s="509"/>
      <c r="K346" s="510"/>
      <c r="L346" s="510"/>
      <c r="M346" s="510"/>
      <c r="N346" s="511"/>
    </row>
    <row r="347" spans="2:14">
      <c r="B347" s="504"/>
      <c r="D347" s="243"/>
      <c r="E347" s="195"/>
      <c r="F347" s="195"/>
      <c r="G347" s="195"/>
      <c r="H347" s="195"/>
      <c r="I347" s="191"/>
      <c r="J347" s="509"/>
      <c r="K347" s="510"/>
      <c r="L347" s="510"/>
      <c r="M347" s="510"/>
      <c r="N347" s="511"/>
    </row>
    <row r="348" spans="2:14">
      <c r="B348" s="504"/>
      <c r="D348" s="243"/>
      <c r="E348" s="195"/>
      <c r="F348" s="195"/>
      <c r="G348" s="195"/>
      <c r="H348" s="195"/>
      <c r="I348" s="191"/>
      <c r="J348" s="509"/>
      <c r="K348" s="510"/>
      <c r="L348" s="510"/>
      <c r="M348" s="510"/>
      <c r="N348" s="511"/>
    </row>
    <row r="349" spans="2:14">
      <c r="B349" s="504"/>
      <c r="D349" s="243"/>
      <c r="E349" s="195"/>
      <c r="F349" s="195"/>
      <c r="G349" s="195"/>
      <c r="H349" s="195"/>
      <c r="I349" s="191"/>
      <c r="J349" s="509"/>
      <c r="K349" s="510"/>
      <c r="L349" s="510"/>
      <c r="M349" s="510"/>
      <c r="N349" s="511"/>
    </row>
    <row r="350" spans="2:14">
      <c r="B350" s="504"/>
      <c r="D350" s="243"/>
      <c r="E350" s="195"/>
      <c r="F350" s="195"/>
      <c r="G350" s="195"/>
      <c r="H350" s="195"/>
      <c r="I350" s="191"/>
      <c r="J350" s="509"/>
      <c r="K350" s="510"/>
      <c r="L350" s="510"/>
      <c r="M350" s="510"/>
      <c r="N350" s="511"/>
    </row>
    <row r="351" spans="2:14">
      <c r="B351" s="504"/>
      <c r="D351" s="243"/>
      <c r="E351" s="195"/>
      <c r="F351" s="195"/>
      <c r="G351" s="195"/>
      <c r="H351" s="195"/>
      <c r="I351" s="191"/>
      <c r="J351" s="509"/>
      <c r="K351" s="510"/>
      <c r="L351" s="510"/>
      <c r="M351" s="510"/>
      <c r="N351" s="511"/>
    </row>
    <row r="352" spans="2:14">
      <c r="B352" s="504"/>
      <c r="D352" s="243"/>
      <c r="E352" s="195"/>
      <c r="F352" s="195"/>
      <c r="G352" s="195"/>
      <c r="H352" s="195"/>
      <c r="I352" s="191"/>
      <c r="J352" s="509"/>
      <c r="K352" s="510"/>
      <c r="L352" s="510"/>
      <c r="M352" s="510"/>
      <c r="N352" s="511"/>
    </row>
    <row r="353" spans="1:14">
      <c r="B353" s="505"/>
      <c r="D353" s="133"/>
      <c r="E353" s="127"/>
      <c r="F353" s="128"/>
      <c r="G353" s="128"/>
      <c r="H353" s="128"/>
      <c r="I353" s="191"/>
      <c r="J353" s="512"/>
      <c r="K353" s="513"/>
      <c r="L353" s="513"/>
      <c r="M353" s="513"/>
      <c r="N353" s="514"/>
    </row>
    <row r="354" spans="1:14">
      <c r="B354" s="132"/>
      <c r="D354" s="134"/>
      <c r="E354" s="129"/>
      <c r="F354" s="129"/>
      <c r="G354" s="129"/>
      <c r="H354" s="129"/>
      <c r="I354" s="191"/>
      <c r="J354" s="191"/>
      <c r="K354" s="191"/>
      <c r="L354" s="191"/>
      <c r="M354" s="191"/>
      <c r="N354" s="191"/>
    </row>
    <row r="355" spans="1:14">
      <c r="B355" s="132"/>
      <c r="D355" s="134"/>
      <c r="E355" s="129"/>
      <c r="F355" s="129"/>
      <c r="G355" s="129"/>
      <c r="H355" s="129"/>
      <c r="I355" s="191"/>
      <c r="J355" s="191"/>
      <c r="K355" s="191"/>
      <c r="L355" s="191"/>
      <c r="M355" s="191"/>
      <c r="N355" s="191"/>
    </row>
    <row r="356" spans="1:14" ht="12.75" customHeight="1">
      <c r="A356" s="515" t="s">
        <v>98</v>
      </c>
      <c r="B356" s="517" t="s">
        <v>99</v>
      </c>
      <c r="C356" s="198"/>
      <c r="D356" s="517" t="s">
        <v>32</v>
      </c>
      <c r="E356" s="448" t="s">
        <v>303</v>
      </c>
      <c r="F356" s="448" t="s">
        <v>304</v>
      </c>
      <c r="G356" s="463" t="s">
        <v>305</v>
      </c>
      <c r="H356" s="448" t="s">
        <v>306</v>
      </c>
      <c r="I356" s="192"/>
      <c r="J356" s="515" t="s">
        <v>33</v>
      </c>
      <c r="K356" s="515"/>
      <c r="L356" s="515"/>
      <c r="M356" s="515"/>
      <c r="N356" s="515"/>
    </row>
    <row r="357" spans="1:14">
      <c r="A357" s="516"/>
      <c r="B357" s="518"/>
      <c r="C357" s="198"/>
      <c r="D357" s="518"/>
      <c r="E357" s="449"/>
      <c r="F357" s="449"/>
      <c r="G357" s="464"/>
      <c r="H357" s="449"/>
      <c r="I357" s="193"/>
      <c r="J357" s="516"/>
      <c r="K357" s="516"/>
      <c r="L357" s="516"/>
      <c r="M357" s="516"/>
      <c r="N357" s="516"/>
    </row>
    <row r="358" spans="1:14" ht="12.75" customHeight="1">
      <c r="A358" s="190" t="s">
        <v>280</v>
      </c>
      <c r="B358" s="503" t="s">
        <v>829</v>
      </c>
      <c r="C358" s="197"/>
      <c r="D358" s="352" t="s">
        <v>234</v>
      </c>
      <c r="E358" s="195">
        <v>40</v>
      </c>
      <c r="F358" s="195">
        <v>50</v>
      </c>
      <c r="G358" s="195">
        <v>60</v>
      </c>
      <c r="H358" s="195">
        <v>80</v>
      </c>
      <c r="I358" s="194"/>
      <c r="J358" s="506" t="s">
        <v>931</v>
      </c>
      <c r="K358" s="507"/>
      <c r="L358" s="507"/>
      <c r="M358" s="507"/>
      <c r="N358" s="508"/>
    </row>
    <row r="359" spans="1:14">
      <c r="B359" s="504"/>
      <c r="D359" s="530" t="s">
        <v>830</v>
      </c>
      <c r="E359" s="531"/>
      <c r="F359" s="531"/>
      <c r="G359" s="531"/>
      <c r="H359" s="532"/>
      <c r="I359" s="191"/>
      <c r="J359" s="509"/>
      <c r="K359" s="510"/>
      <c r="L359" s="510"/>
      <c r="M359" s="510"/>
      <c r="N359" s="511"/>
    </row>
    <row r="360" spans="1:14">
      <c r="B360" s="504"/>
      <c r="D360" s="356" t="s">
        <v>831</v>
      </c>
      <c r="E360" s="195">
        <v>24</v>
      </c>
      <c r="F360" s="195">
        <v>24</v>
      </c>
      <c r="G360" s="195">
        <v>27</v>
      </c>
      <c r="H360" s="195">
        <v>27</v>
      </c>
      <c r="I360" s="191"/>
      <c r="J360" s="509"/>
      <c r="K360" s="510"/>
      <c r="L360" s="510"/>
      <c r="M360" s="510"/>
      <c r="N360" s="511"/>
    </row>
    <row r="361" spans="1:14">
      <c r="B361" s="504"/>
      <c r="D361" s="356" t="s">
        <v>832</v>
      </c>
      <c r="E361" s="195">
        <v>24</v>
      </c>
      <c r="F361" s="195">
        <v>24</v>
      </c>
      <c r="G361" s="195">
        <v>27</v>
      </c>
      <c r="H361" s="195">
        <v>27</v>
      </c>
      <c r="I361" s="191"/>
      <c r="J361" s="509"/>
      <c r="K361" s="510"/>
      <c r="L361" s="510"/>
      <c r="M361" s="510"/>
      <c r="N361" s="511"/>
    </row>
    <row r="362" spans="1:14">
      <c r="B362" s="504"/>
      <c r="D362" s="356" t="s">
        <v>809</v>
      </c>
      <c r="E362" s="195">
        <v>24</v>
      </c>
      <c r="F362" s="195">
        <v>24</v>
      </c>
      <c r="G362" s="195">
        <v>27</v>
      </c>
      <c r="H362" s="195">
        <v>27</v>
      </c>
      <c r="I362" s="191"/>
      <c r="J362" s="509"/>
      <c r="K362" s="510"/>
      <c r="L362" s="510"/>
      <c r="M362" s="510"/>
      <c r="N362" s="511"/>
    </row>
    <row r="363" spans="1:14">
      <c r="B363" s="504"/>
      <c r="D363" s="243" t="s">
        <v>493</v>
      </c>
      <c r="E363" s="195">
        <v>25</v>
      </c>
      <c r="F363" s="195">
        <v>25</v>
      </c>
      <c r="G363" s="195">
        <v>25</v>
      </c>
      <c r="H363" s="195">
        <v>25</v>
      </c>
      <c r="I363" s="191"/>
      <c r="J363" s="509"/>
      <c r="K363" s="510"/>
      <c r="L363" s="510"/>
      <c r="M363" s="510"/>
      <c r="N363" s="511"/>
    </row>
    <row r="364" spans="1:14">
      <c r="B364" s="504"/>
      <c r="D364" s="243" t="s">
        <v>518</v>
      </c>
      <c r="E364" s="195">
        <v>25</v>
      </c>
      <c r="F364" s="195">
        <v>25</v>
      </c>
      <c r="G364" s="195">
        <v>25</v>
      </c>
      <c r="H364" s="195">
        <v>25</v>
      </c>
      <c r="I364" s="191"/>
      <c r="J364" s="509"/>
      <c r="K364" s="510"/>
      <c r="L364" s="510"/>
      <c r="M364" s="510"/>
      <c r="N364" s="511"/>
    </row>
    <row r="365" spans="1:14">
      <c r="B365" s="504"/>
      <c r="D365" s="243" t="s">
        <v>36</v>
      </c>
      <c r="E365" s="195">
        <v>1.2</v>
      </c>
      <c r="F365" s="195">
        <v>1.5</v>
      </c>
      <c r="G365" s="195">
        <v>2</v>
      </c>
      <c r="H365" s="195">
        <v>2</v>
      </c>
      <c r="I365" s="191"/>
      <c r="J365" s="509"/>
      <c r="K365" s="510"/>
      <c r="L365" s="510"/>
      <c r="M365" s="510"/>
      <c r="N365" s="511"/>
    </row>
    <row r="366" spans="1:14">
      <c r="B366" s="504"/>
      <c r="D366" s="352" t="s">
        <v>131</v>
      </c>
      <c r="E366" s="216">
        <v>2</v>
      </c>
      <c r="F366" s="216">
        <v>3</v>
      </c>
      <c r="G366" s="216">
        <v>4</v>
      </c>
      <c r="H366" s="216">
        <v>6</v>
      </c>
      <c r="I366" s="191"/>
      <c r="J366" s="509"/>
      <c r="K366" s="510"/>
      <c r="L366" s="510"/>
      <c r="M366" s="510"/>
      <c r="N366" s="511"/>
    </row>
    <row r="367" spans="1:14">
      <c r="B367" s="504"/>
      <c r="D367" s="111" t="s">
        <v>563</v>
      </c>
      <c r="E367" s="108">
        <v>0.1</v>
      </c>
      <c r="F367" s="108">
        <v>0.1</v>
      </c>
      <c r="G367" s="108">
        <v>0.1</v>
      </c>
      <c r="H367" s="108">
        <v>0.1</v>
      </c>
      <c r="I367" s="191"/>
      <c r="J367" s="509"/>
      <c r="K367" s="510"/>
      <c r="L367" s="510"/>
      <c r="M367" s="510"/>
      <c r="N367" s="511"/>
    </row>
    <row r="368" spans="1:14">
      <c r="B368" s="504"/>
      <c r="D368" s="243" t="s">
        <v>124</v>
      </c>
      <c r="E368" s="195">
        <v>0.1</v>
      </c>
      <c r="F368" s="195">
        <v>0.1</v>
      </c>
      <c r="G368" s="195">
        <v>0.1</v>
      </c>
      <c r="H368" s="195">
        <v>0.1</v>
      </c>
      <c r="I368" s="191"/>
      <c r="J368" s="509"/>
      <c r="K368" s="510"/>
      <c r="L368" s="510"/>
      <c r="M368" s="510"/>
      <c r="N368" s="511"/>
    </row>
    <row r="369" spans="1:14">
      <c r="B369" s="504"/>
      <c r="D369" s="243" t="s">
        <v>40</v>
      </c>
      <c r="E369" s="195">
        <v>0.8</v>
      </c>
      <c r="F369" s="195">
        <v>1.3</v>
      </c>
      <c r="G369" s="195">
        <v>1.3</v>
      </c>
      <c r="H369" s="195">
        <v>1.3</v>
      </c>
      <c r="I369" s="191"/>
      <c r="J369" s="509"/>
      <c r="K369" s="510"/>
      <c r="L369" s="510"/>
      <c r="M369" s="510"/>
      <c r="N369" s="511"/>
    </row>
    <row r="370" spans="1:14">
      <c r="B370" s="504"/>
      <c r="D370" s="243"/>
      <c r="E370" s="195"/>
      <c r="F370" s="195"/>
      <c r="G370" s="195"/>
      <c r="H370" s="195"/>
      <c r="I370" s="191"/>
      <c r="J370" s="509"/>
      <c r="K370" s="510"/>
      <c r="L370" s="510"/>
      <c r="M370" s="510"/>
      <c r="N370" s="511"/>
    </row>
    <row r="371" spans="1:14">
      <c r="B371" s="504"/>
      <c r="D371" s="243"/>
      <c r="E371" s="195"/>
      <c r="F371" s="195"/>
      <c r="G371" s="195"/>
      <c r="H371" s="195"/>
      <c r="I371" s="191"/>
      <c r="J371" s="509"/>
      <c r="K371" s="510"/>
      <c r="L371" s="510"/>
      <c r="M371" s="510"/>
      <c r="N371" s="511"/>
    </row>
    <row r="372" spans="1:14">
      <c r="B372" s="504"/>
      <c r="D372" s="243"/>
      <c r="E372" s="195"/>
      <c r="F372" s="195"/>
      <c r="G372" s="195"/>
      <c r="H372" s="195"/>
      <c r="I372" s="191"/>
      <c r="J372" s="509"/>
      <c r="K372" s="510"/>
      <c r="L372" s="510"/>
      <c r="M372" s="510"/>
      <c r="N372" s="511"/>
    </row>
    <row r="373" spans="1:14">
      <c r="B373" s="504"/>
      <c r="D373" s="243"/>
      <c r="E373" s="195"/>
      <c r="F373" s="195"/>
      <c r="G373" s="195"/>
      <c r="H373" s="195"/>
      <c r="I373" s="191"/>
      <c r="J373" s="509"/>
      <c r="K373" s="510"/>
      <c r="L373" s="510"/>
      <c r="M373" s="510"/>
      <c r="N373" s="511"/>
    </row>
    <row r="374" spans="1:14">
      <c r="B374" s="504"/>
      <c r="D374" s="243"/>
      <c r="E374" s="195"/>
      <c r="F374" s="195"/>
      <c r="G374" s="195"/>
      <c r="H374" s="195"/>
      <c r="I374" s="191"/>
      <c r="J374" s="509"/>
      <c r="K374" s="510"/>
      <c r="L374" s="510"/>
      <c r="M374" s="510"/>
      <c r="N374" s="511"/>
    </row>
    <row r="375" spans="1:14">
      <c r="B375" s="504"/>
      <c r="D375" s="243"/>
      <c r="E375" s="195"/>
      <c r="F375" s="195"/>
      <c r="G375" s="195"/>
      <c r="H375" s="195"/>
      <c r="I375" s="191"/>
      <c r="J375" s="509"/>
      <c r="K375" s="510"/>
      <c r="L375" s="510"/>
      <c r="M375" s="510"/>
      <c r="N375" s="511"/>
    </row>
    <row r="376" spans="1:14">
      <c r="B376" s="504"/>
      <c r="D376" s="243"/>
      <c r="E376" s="195"/>
      <c r="F376" s="195"/>
      <c r="G376" s="195"/>
      <c r="H376" s="195"/>
      <c r="I376" s="191"/>
      <c r="J376" s="509"/>
      <c r="K376" s="510"/>
      <c r="L376" s="510"/>
      <c r="M376" s="510"/>
      <c r="N376" s="511"/>
    </row>
    <row r="377" spans="1:14">
      <c r="B377" s="504"/>
      <c r="D377" s="243"/>
      <c r="E377" s="195"/>
      <c r="F377" s="195"/>
      <c r="G377" s="195"/>
      <c r="H377" s="195"/>
      <c r="I377" s="191"/>
      <c r="J377" s="509"/>
      <c r="K377" s="510"/>
      <c r="L377" s="510"/>
      <c r="M377" s="510"/>
      <c r="N377" s="511"/>
    </row>
    <row r="378" spans="1:14">
      <c r="B378" s="505"/>
      <c r="D378" s="133"/>
      <c r="E378" s="127"/>
      <c r="F378" s="128"/>
      <c r="G378" s="128"/>
      <c r="H378" s="128"/>
      <c r="I378" s="191"/>
      <c r="J378" s="512"/>
      <c r="K378" s="513"/>
      <c r="L378" s="513"/>
      <c r="M378" s="513"/>
      <c r="N378" s="514"/>
    </row>
    <row r="379" spans="1:14">
      <c r="B379" s="132"/>
      <c r="D379" s="134"/>
      <c r="E379" s="129"/>
      <c r="F379" s="129"/>
      <c r="G379" s="129"/>
      <c r="H379" s="129"/>
      <c r="I379" s="191"/>
      <c r="J379" s="191"/>
      <c r="K379" s="191"/>
      <c r="L379" s="191"/>
      <c r="M379" s="191"/>
      <c r="N379" s="191"/>
    </row>
    <row r="380" spans="1:14">
      <c r="B380" s="132"/>
      <c r="D380" s="134"/>
      <c r="E380" s="129"/>
      <c r="F380" s="129"/>
      <c r="G380" s="129"/>
      <c r="H380" s="129"/>
      <c r="I380" s="191"/>
      <c r="J380" s="191"/>
      <c r="K380" s="191"/>
      <c r="L380" s="191"/>
      <c r="M380" s="191"/>
      <c r="N380" s="191"/>
    </row>
    <row r="381" spans="1:14" ht="12.75" customHeight="1">
      <c r="A381" s="515" t="s">
        <v>98</v>
      </c>
      <c r="B381" s="517" t="s">
        <v>99</v>
      </c>
      <c r="C381" s="198"/>
      <c r="D381" s="517" t="s">
        <v>32</v>
      </c>
      <c r="E381" s="448" t="s">
        <v>303</v>
      </c>
      <c r="F381" s="448" t="s">
        <v>304</v>
      </c>
      <c r="G381" s="463" t="s">
        <v>305</v>
      </c>
      <c r="H381" s="448" t="s">
        <v>306</v>
      </c>
      <c r="I381" s="192"/>
      <c r="J381" s="515" t="s">
        <v>33</v>
      </c>
      <c r="K381" s="515"/>
      <c r="L381" s="515"/>
      <c r="M381" s="515"/>
      <c r="N381" s="515"/>
    </row>
    <row r="382" spans="1:14">
      <c r="A382" s="516"/>
      <c r="B382" s="518"/>
      <c r="C382" s="198"/>
      <c r="D382" s="518"/>
      <c r="E382" s="449"/>
      <c r="F382" s="449"/>
      <c r="G382" s="464"/>
      <c r="H382" s="449"/>
      <c r="I382" s="193"/>
      <c r="J382" s="516"/>
      <c r="K382" s="516"/>
      <c r="L382" s="516"/>
      <c r="M382" s="516"/>
      <c r="N382" s="516"/>
    </row>
    <row r="383" spans="1:14" ht="12.75" customHeight="1">
      <c r="A383" s="199" t="s">
        <v>291</v>
      </c>
      <c r="B383" s="503" t="s">
        <v>833</v>
      </c>
      <c r="C383" s="197"/>
      <c r="D383" s="357" t="s">
        <v>834</v>
      </c>
      <c r="E383" s="362" t="s">
        <v>838</v>
      </c>
      <c r="F383" s="362" t="s">
        <v>839</v>
      </c>
      <c r="G383" s="362" t="s">
        <v>840</v>
      </c>
      <c r="H383" s="362" t="s">
        <v>841</v>
      </c>
      <c r="I383" s="194"/>
      <c r="J383" s="506" t="s">
        <v>848</v>
      </c>
      <c r="K383" s="507"/>
      <c r="L383" s="507"/>
      <c r="M383" s="507"/>
      <c r="N383" s="508"/>
    </row>
    <row r="384" spans="1:14">
      <c r="B384" s="504"/>
      <c r="D384" s="377" t="s">
        <v>835</v>
      </c>
      <c r="E384" s="378" t="s">
        <v>842</v>
      </c>
      <c r="F384" s="378" t="s">
        <v>842</v>
      </c>
      <c r="G384" s="378" t="s">
        <v>843</v>
      </c>
      <c r="H384" s="378" t="s">
        <v>843</v>
      </c>
      <c r="I384" s="191"/>
      <c r="J384" s="509"/>
      <c r="K384" s="510"/>
      <c r="L384" s="510"/>
      <c r="M384" s="510"/>
      <c r="N384" s="511"/>
    </row>
    <row r="385" spans="2:14">
      <c r="B385" s="504"/>
      <c r="D385" s="377" t="s">
        <v>836</v>
      </c>
      <c r="E385" s="378" t="s">
        <v>842</v>
      </c>
      <c r="F385" s="378" t="s">
        <v>842</v>
      </c>
      <c r="G385" s="378" t="s">
        <v>843</v>
      </c>
      <c r="H385" s="378" t="s">
        <v>843</v>
      </c>
      <c r="I385" s="191"/>
      <c r="J385" s="509"/>
      <c r="K385" s="510"/>
      <c r="L385" s="510"/>
      <c r="M385" s="510"/>
      <c r="N385" s="511"/>
    </row>
    <row r="386" spans="2:14">
      <c r="B386" s="504"/>
      <c r="D386" s="379" t="s">
        <v>837</v>
      </c>
      <c r="E386" s="380" t="s">
        <v>844</v>
      </c>
      <c r="F386" s="380" t="s">
        <v>845</v>
      </c>
      <c r="G386" s="380" t="s">
        <v>846</v>
      </c>
      <c r="H386" s="380" t="s">
        <v>847</v>
      </c>
      <c r="I386" s="191"/>
      <c r="J386" s="509"/>
      <c r="K386" s="510"/>
      <c r="L386" s="510"/>
      <c r="M386" s="510"/>
      <c r="N386" s="511"/>
    </row>
    <row r="387" spans="2:14">
      <c r="B387" s="504"/>
      <c r="D387" s="365" t="s">
        <v>109</v>
      </c>
      <c r="E387" s="272">
        <v>25</v>
      </c>
      <c r="F387" s="272">
        <v>25</v>
      </c>
      <c r="G387" s="272">
        <v>40</v>
      </c>
      <c r="H387" s="272">
        <v>40</v>
      </c>
      <c r="I387" s="191"/>
      <c r="J387" s="509"/>
      <c r="K387" s="510"/>
      <c r="L387" s="510"/>
      <c r="M387" s="510"/>
      <c r="N387" s="511"/>
    </row>
    <row r="388" spans="2:14">
      <c r="B388" s="504"/>
      <c r="D388" s="365" t="s">
        <v>587</v>
      </c>
      <c r="E388" s="272">
        <v>10</v>
      </c>
      <c r="F388" s="272">
        <v>10</v>
      </c>
      <c r="G388" s="272">
        <v>20</v>
      </c>
      <c r="H388" s="272">
        <v>20</v>
      </c>
      <c r="I388" s="191"/>
      <c r="J388" s="509"/>
      <c r="K388" s="510"/>
      <c r="L388" s="510"/>
      <c r="M388" s="510"/>
      <c r="N388" s="511"/>
    </row>
    <row r="389" spans="2:14">
      <c r="B389" s="504"/>
      <c r="D389" s="365" t="s">
        <v>230</v>
      </c>
      <c r="E389" s="272">
        <v>30</v>
      </c>
      <c r="F389" s="272">
        <v>40</v>
      </c>
      <c r="G389" s="272">
        <v>60</v>
      </c>
      <c r="H389" s="272">
        <v>75</v>
      </c>
      <c r="I389" s="191"/>
      <c r="J389" s="509"/>
      <c r="K389" s="510"/>
      <c r="L389" s="510"/>
      <c r="M389" s="510"/>
      <c r="N389" s="511"/>
    </row>
    <row r="390" spans="2:14">
      <c r="B390" s="504"/>
      <c r="D390" s="365" t="s">
        <v>337</v>
      </c>
      <c r="E390" s="272">
        <v>30</v>
      </c>
      <c r="F390" s="272">
        <v>30</v>
      </c>
      <c r="G390" s="272">
        <v>50</v>
      </c>
      <c r="H390" s="272">
        <v>50</v>
      </c>
      <c r="I390" s="191"/>
      <c r="J390" s="509"/>
      <c r="K390" s="510"/>
      <c r="L390" s="510"/>
      <c r="M390" s="510"/>
      <c r="N390" s="511"/>
    </row>
    <row r="391" spans="2:14">
      <c r="B391" s="504"/>
      <c r="D391" s="365" t="s">
        <v>493</v>
      </c>
      <c r="E391" s="272">
        <v>25</v>
      </c>
      <c r="F391" s="272">
        <v>25</v>
      </c>
      <c r="G391" s="272">
        <v>25</v>
      </c>
      <c r="H391" s="272">
        <v>25</v>
      </c>
      <c r="I391" s="191"/>
      <c r="J391" s="509"/>
      <c r="K391" s="510"/>
      <c r="L391" s="510"/>
      <c r="M391" s="510"/>
      <c r="N391" s="511"/>
    </row>
    <row r="392" spans="2:14">
      <c r="B392" s="504"/>
      <c r="D392" s="365" t="s">
        <v>131</v>
      </c>
      <c r="E392" s="328">
        <v>2</v>
      </c>
      <c r="F392" s="328">
        <v>3</v>
      </c>
      <c r="G392" s="328">
        <v>4</v>
      </c>
      <c r="H392" s="328">
        <v>6</v>
      </c>
      <c r="I392" s="191"/>
      <c r="J392" s="509"/>
      <c r="K392" s="510"/>
      <c r="L392" s="510"/>
      <c r="M392" s="510"/>
      <c r="N392" s="511"/>
    </row>
    <row r="393" spans="2:14">
      <c r="B393" s="504"/>
      <c r="D393" s="111" t="s">
        <v>563</v>
      </c>
      <c r="E393" s="108">
        <v>0.1</v>
      </c>
      <c r="F393" s="108">
        <v>0.1</v>
      </c>
      <c r="G393" s="108">
        <v>0.1</v>
      </c>
      <c r="H393" s="108">
        <v>0.1</v>
      </c>
      <c r="I393" s="191"/>
      <c r="J393" s="509"/>
      <c r="K393" s="510"/>
      <c r="L393" s="510"/>
      <c r="M393" s="510"/>
      <c r="N393" s="511"/>
    </row>
    <row r="394" spans="2:14">
      <c r="B394" s="504"/>
      <c r="D394" s="352" t="s">
        <v>124</v>
      </c>
      <c r="E394" s="195">
        <v>0.1</v>
      </c>
      <c r="F394" s="195">
        <v>0.1</v>
      </c>
      <c r="G394" s="195">
        <v>0.1</v>
      </c>
      <c r="H394" s="195">
        <v>0.1</v>
      </c>
      <c r="I394" s="191"/>
      <c r="J394" s="509"/>
      <c r="K394" s="510"/>
      <c r="L394" s="510"/>
      <c r="M394" s="510"/>
      <c r="N394" s="511"/>
    </row>
    <row r="395" spans="2:14">
      <c r="B395" s="504"/>
      <c r="D395" s="352" t="s">
        <v>45</v>
      </c>
      <c r="E395" s="195">
        <v>0.1</v>
      </c>
      <c r="F395" s="195">
        <v>0.1</v>
      </c>
      <c r="G395" s="195">
        <v>0.1</v>
      </c>
      <c r="H395" s="195">
        <v>0.1</v>
      </c>
      <c r="I395" s="191"/>
      <c r="J395" s="509"/>
      <c r="K395" s="510"/>
      <c r="L395" s="510"/>
      <c r="M395" s="510"/>
      <c r="N395" s="511"/>
    </row>
    <row r="396" spans="2:14">
      <c r="B396" s="504"/>
      <c r="D396" s="352" t="s">
        <v>36</v>
      </c>
      <c r="E396" s="195">
        <v>1.2</v>
      </c>
      <c r="F396" s="195">
        <v>1.5</v>
      </c>
      <c r="G396" s="195">
        <v>2</v>
      </c>
      <c r="H396" s="195">
        <v>2</v>
      </c>
      <c r="I396" s="191"/>
      <c r="J396" s="509"/>
      <c r="K396" s="510"/>
      <c r="L396" s="510"/>
      <c r="M396" s="510"/>
      <c r="N396" s="511"/>
    </row>
    <row r="397" spans="2:14">
      <c r="B397" s="504"/>
      <c r="D397" s="243"/>
      <c r="E397" s="195"/>
      <c r="F397" s="195"/>
      <c r="G397" s="195"/>
      <c r="H397" s="195"/>
      <c r="I397" s="191"/>
      <c r="J397" s="509"/>
      <c r="K397" s="510"/>
      <c r="L397" s="510"/>
      <c r="M397" s="510"/>
      <c r="N397" s="511"/>
    </row>
    <row r="398" spans="2:14">
      <c r="B398" s="504"/>
      <c r="D398" s="243"/>
      <c r="E398" s="195"/>
      <c r="F398" s="195"/>
      <c r="G398" s="195"/>
      <c r="H398" s="195"/>
      <c r="I398" s="191"/>
      <c r="J398" s="509"/>
      <c r="K398" s="510"/>
      <c r="L398" s="510"/>
      <c r="M398" s="510"/>
      <c r="N398" s="511"/>
    </row>
    <row r="399" spans="2:14">
      <c r="B399" s="504"/>
      <c r="D399" s="243"/>
      <c r="E399" s="195"/>
      <c r="F399" s="195"/>
      <c r="G399" s="195"/>
      <c r="H399" s="195"/>
      <c r="I399" s="191"/>
      <c r="J399" s="509"/>
      <c r="K399" s="510"/>
      <c r="L399" s="510"/>
      <c r="M399" s="510"/>
      <c r="N399" s="511"/>
    </row>
    <row r="400" spans="2:14">
      <c r="B400" s="504"/>
      <c r="D400" s="243"/>
      <c r="E400" s="195"/>
      <c r="F400" s="195"/>
      <c r="G400" s="195"/>
      <c r="H400" s="195"/>
      <c r="I400" s="191"/>
      <c r="J400" s="509"/>
      <c r="K400" s="510"/>
      <c r="L400" s="510"/>
      <c r="M400" s="510"/>
      <c r="N400" s="511"/>
    </row>
    <row r="401" spans="1:14">
      <c r="B401" s="504"/>
      <c r="D401" s="243"/>
      <c r="E401" s="195"/>
      <c r="F401" s="195"/>
      <c r="G401" s="195"/>
      <c r="H401" s="195"/>
      <c r="I401" s="191"/>
      <c r="J401" s="509"/>
      <c r="K401" s="510"/>
      <c r="L401" s="510"/>
      <c r="M401" s="510"/>
      <c r="N401" s="511"/>
    </row>
    <row r="402" spans="1:14">
      <c r="B402" s="504"/>
      <c r="D402" s="243"/>
      <c r="E402" s="195"/>
      <c r="F402" s="195"/>
      <c r="G402" s="195"/>
      <c r="H402" s="195"/>
      <c r="I402" s="191"/>
      <c r="J402" s="509"/>
      <c r="K402" s="510"/>
      <c r="L402" s="510"/>
      <c r="M402" s="510"/>
      <c r="N402" s="511"/>
    </row>
    <row r="403" spans="1:14">
      <c r="B403" s="505"/>
      <c r="D403" s="133"/>
      <c r="E403" s="127"/>
      <c r="F403" s="128"/>
      <c r="G403" s="128"/>
      <c r="H403" s="128"/>
      <c r="I403" s="191"/>
      <c r="J403" s="512"/>
      <c r="K403" s="513"/>
      <c r="L403" s="513"/>
      <c r="M403" s="513"/>
      <c r="N403" s="514"/>
    </row>
    <row r="404" spans="1:14">
      <c r="B404" s="132"/>
      <c r="D404" s="134"/>
      <c r="E404" s="129"/>
      <c r="F404" s="129"/>
      <c r="G404" s="129"/>
      <c r="H404" s="129"/>
      <c r="I404" s="191"/>
      <c r="J404" s="191"/>
      <c r="K404" s="191"/>
      <c r="L404" s="191"/>
      <c r="M404" s="191"/>
      <c r="N404" s="191"/>
    </row>
    <row r="405" spans="1:14">
      <c r="B405" s="132"/>
      <c r="D405" s="134"/>
      <c r="E405" s="129"/>
      <c r="F405" s="129"/>
      <c r="G405" s="129"/>
      <c r="H405" s="129"/>
      <c r="I405" s="191"/>
      <c r="J405" s="191"/>
      <c r="K405" s="191"/>
      <c r="L405" s="191"/>
      <c r="M405" s="191"/>
      <c r="N405" s="191"/>
    </row>
    <row r="406" spans="1:14" ht="12.75" customHeight="1">
      <c r="A406" s="515" t="s">
        <v>98</v>
      </c>
      <c r="B406" s="517" t="s">
        <v>99</v>
      </c>
      <c r="C406" s="198"/>
      <c r="D406" s="517" t="s">
        <v>32</v>
      </c>
      <c r="E406" s="448" t="s">
        <v>303</v>
      </c>
      <c r="F406" s="448" t="s">
        <v>304</v>
      </c>
      <c r="G406" s="463" t="s">
        <v>305</v>
      </c>
      <c r="H406" s="448" t="s">
        <v>306</v>
      </c>
      <c r="I406" s="192"/>
      <c r="J406" s="515" t="s">
        <v>33</v>
      </c>
      <c r="K406" s="515"/>
      <c r="L406" s="515"/>
      <c r="M406" s="515"/>
      <c r="N406" s="515"/>
    </row>
    <row r="407" spans="1:14">
      <c r="A407" s="516"/>
      <c r="B407" s="518"/>
      <c r="C407" s="198"/>
      <c r="D407" s="518"/>
      <c r="E407" s="449"/>
      <c r="F407" s="449"/>
      <c r="G407" s="464"/>
      <c r="H407" s="449"/>
      <c r="I407" s="193"/>
      <c r="J407" s="516"/>
      <c r="K407" s="516"/>
      <c r="L407" s="516"/>
      <c r="M407" s="516"/>
      <c r="N407" s="516"/>
    </row>
    <row r="408" spans="1:14" ht="12.75" customHeight="1">
      <c r="A408" s="199" t="s">
        <v>261</v>
      </c>
      <c r="B408" s="503" t="s">
        <v>849</v>
      </c>
      <c r="C408" s="197"/>
      <c r="D408" s="365" t="s">
        <v>800</v>
      </c>
      <c r="E408" s="272">
        <v>130</v>
      </c>
      <c r="F408" s="272">
        <v>160</v>
      </c>
      <c r="G408" s="272">
        <v>200</v>
      </c>
      <c r="H408" s="272">
        <v>230</v>
      </c>
      <c r="I408" s="194"/>
      <c r="J408" s="506" t="s">
        <v>932</v>
      </c>
      <c r="K408" s="507"/>
      <c r="L408" s="507"/>
      <c r="M408" s="507"/>
      <c r="N408" s="508"/>
    </row>
    <row r="409" spans="1:14">
      <c r="B409" s="504"/>
      <c r="D409" s="365" t="s">
        <v>127</v>
      </c>
      <c r="E409" s="328">
        <v>10</v>
      </c>
      <c r="F409" s="328">
        <v>15</v>
      </c>
      <c r="G409" s="328">
        <v>20</v>
      </c>
      <c r="H409" s="328">
        <v>25</v>
      </c>
      <c r="I409" s="191"/>
      <c r="J409" s="509"/>
      <c r="K409" s="510"/>
      <c r="L409" s="510"/>
      <c r="M409" s="510"/>
      <c r="N409" s="511"/>
    </row>
    <row r="410" spans="1:14">
      <c r="B410" s="504"/>
      <c r="D410" s="365" t="s">
        <v>109</v>
      </c>
      <c r="E410" s="272">
        <v>25</v>
      </c>
      <c r="F410" s="272">
        <v>25</v>
      </c>
      <c r="G410" s="272">
        <v>40</v>
      </c>
      <c r="H410" s="272">
        <v>40</v>
      </c>
      <c r="I410" s="191"/>
      <c r="J410" s="509"/>
      <c r="K410" s="510"/>
      <c r="L410" s="510"/>
      <c r="M410" s="510"/>
      <c r="N410" s="511"/>
    </row>
    <row r="411" spans="1:14">
      <c r="B411" s="504"/>
      <c r="D411" s="365" t="s">
        <v>493</v>
      </c>
      <c r="E411" s="272">
        <v>25</v>
      </c>
      <c r="F411" s="272">
        <v>25</v>
      </c>
      <c r="G411" s="272">
        <v>25</v>
      </c>
      <c r="H411" s="272">
        <v>25</v>
      </c>
      <c r="I411" s="191"/>
      <c r="J411" s="509"/>
      <c r="K411" s="510"/>
      <c r="L411" s="510"/>
      <c r="M411" s="510"/>
      <c r="N411" s="511"/>
    </row>
    <row r="412" spans="1:14">
      <c r="B412" s="504"/>
      <c r="D412" s="352" t="s">
        <v>131</v>
      </c>
      <c r="E412" s="216">
        <v>2</v>
      </c>
      <c r="F412" s="216">
        <v>3</v>
      </c>
      <c r="G412" s="216">
        <v>4</v>
      </c>
      <c r="H412" s="216">
        <v>6</v>
      </c>
      <c r="I412" s="191"/>
      <c r="J412" s="509"/>
      <c r="K412" s="510"/>
      <c r="L412" s="510"/>
      <c r="M412" s="510"/>
      <c r="N412" s="511"/>
    </row>
    <row r="413" spans="1:14">
      <c r="B413" s="504"/>
      <c r="D413" s="111" t="s">
        <v>563</v>
      </c>
      <c r="E413" s="108">
        <v>0.1</v>
      </c>
      <c r="F413" s="108">
        <v>0.1</v>
      </c>
      <c r="G413" s="108">
        <v>0.1</v>
      </c>
      <c r="H413" s="108">
        <v>0.1</v>
      </c>
      <c r="I413" s="191"/>
      <c r="J413" s="509"/>
      <c r="K413" s="510"/>
      <c r="L413" s="510"/>
      <c r="M413" s="510"/>
      <c r="N413" s="511"/>
    </row>
    <row r="414" spans="1:14">
      <c r="B414" s="504"/>
      <c r="D414" s="243" t="s">
        <v>40</v>
      </c>
      <c r="E414" s="195">
        <v>0.8</v>
      </c>
      <c r="F414" s="195">
        <v>1.3</v>
      </c>
      <c r="G414" s="195">
        <v>1.3</v>
      </c>
      <c r="H414" s="195">
        <v>1.3</v>
      </c>
      <c r="I414" s="191"/>
      <c r="J414" s="509"/>
      <c r="K414" s="510"/>
      <c r="L414" s="510"/>
      <c r="M414" s="510"/>
      <c r="N414" s="511"/>
    </row>
    <row r="415" spans="1:14">
      <c r="B415" s="504"/>
      <c r="D415" s="243" t="s">
        <v>36</v>
      </c>
      <c r="E415" s="195">
        <v>1.2</v>
      </c>
      <c r="F415" s="195">
        <v>1.5</v>
      </c>
      <c r="G415" s="195">
        <v>2</v>
      </c>
      <c r="H415" s="195">
        <v>2</v>
      </c>
      <c r="I415" s="191"/>
      <c r="J415" s="509"/>
      <c r="K415" s="510"/>
      <c r="L415" s="510"/>
      <c r="M415" s="510"/>
      <c r="N415" s="511"/>
    </row>
    <row r="416" spans="1:14">
      <c r="B416" s="504"/>
      <c r="D416" s="243"/>
      <c r="E416" s="195"/>
      <c r="F416" s="195"/>
      <c r="G416" s="195"/>
      <c r="H416" s="195"/>
      <c r="I416" s="191"/>
      <c r="J416" s="509"/>
      <c r="K416" s="510"/>
      <c r="L416" s="510"/>
      <c r="M416" s="510"/>
      <c r="N416" s="511"/>
    </row>
    <row r="417" spans="1:14">
      <c r="B417" s="504"/>
      <c r="D417" s="243"/>
      <c r="E417" s="195"/>
      <c r="F417" s="195"/>
      <c r="G417" s="195"/>
      <c r="H417" s="195"/>
      <c r="I417" s="191"/>
      <c r="J417" s="509"/>
      <c r="K417" s="510"/>
      <c r="L417" s="510"/>
      <c r="M417" s="510"/>
      <c r="N417" s="511"/>
    </row>
    <row r="418" spans="1:14">
      <c r="B418" s="504"/>
      <c r="D418" s="243"/>
      <c r="E418" s="195"/>
      <c r="F418" s="195"/>
      <c r="G418" s="195"/>
      <c r="H418" s="195"/>
      <c r="I418" s="191"/>
      <c r="J418" s="509"/>
      <c r="K418" s="510"/>
      <c r="L418" s="510"/>
      <c r="M418" s="510"/>
      <c r="N418" s="511"/>
    </row>
    <row r="419" spans="1:14">
      <c r="B419" s="504"/>
      <c r="D419" s="243"/>
      <c r="E419" s="195"/>
      <c r="F419" s="195"/>
      <c r="G419" s="195"/>
      <c r="H419" s="195"/>
      <c r="I419" s="191"/>
      <c r="J419" s="509"/>
      <c r="K419" s="510"/>
      <c r="L419" s="510"/>
      <c r="M419" s="510"/>
      <c r="N419" s="511"/>
    </row>
    <row r="420" spans="1:14">
      <c r="B420" s="504"/>
      <c r="D420" s="243"/>
      <c r="E420" s="195"/>
      <c r="F420" s="195"/>
      <c r="G420" s="195"/>
      <c r="H420" s="195"/>
      <c r="I420" s="191"/>
      <c r="J420" s="509"/>
      <c r="K420" s="510"/>
      <c r="L420" s="510"/>
      <c r="M420" s="510"/>
      <c r="N420" s="511"/>
    </row>
    <row r="421" spans="1:14">
      <c r="B421" s="504"/>
      <c r="D421" s="243"/>
      <c r="E421" s="195"/>
      <c r="F421" s="195"/>
      <c r="G421" s="195"/>
      <c r="H421" s="195"/>
      <c r="I421" s="191"/>
      <c r="J421" s="509"/>
      <c r="K421" s="510"/>
      <c r="L421" s="510"/>
      <c r="M421" s="510"/>
      <c r="N421" s="511"/>
    </row>
    <row r="422" spans="1:14">
      <c r="B422" s="504"/>
      <c r="D422" s="243"/>
      <c r="E422" s="195"/>
      <c r="F422" s="195"/>
      <c r="G422" s="195"/>
      <c r="H422" s="195"/>
      <c r="I422" s="191"/>
      <c r="J422" s="509"/>
      <c r="K422" s="510"/>
      <c r="L422" s="510"/>
      <c r="M422" s="510"/>
      <c r="N422" s="511"/>
    </row>
    <row r="423" spans="1:14">
      <c r="B423" s="504"/>
      <c r="D423" s="243"/>
      <c r="E423" s="195"/>
      <c r="F423" s="195"/>
      <c r="G423" s="195"/>
      <c r="H423" s="195"/>
      <c r="I423" s="191"/>
      <c r="J423" s="509"/>
      <c r="K423" s="510"/>
      <c r="L423" s="510"/>
      <c r="M423" s="510"/>
      <c r="N423" s="511"/>
    </row>
    <row r="424" spans="1:14">
      <c r="B424" s="504"/>
      <c r="D424" s="243"/>
      <c r="E424" s="195"/>
      <c r="F424" s="195"/>
      <c r="G424" s="195"/>
      <c r="H424" s="195"/>
      <c r="I424" s="191"/>
      <c r="J424" s="509"/>
      <c r="K424" s="510"/>
      <c r="L424" s="510"/>
      <c r="M424" s="510"/>
      <c r="N424" s="511"/>
    </row>
    <row r="425" spans="1:14">
      <c r="B425" s="504"/>
      <c r="D425" s="243"/>
      <c r="E425" s="195"/>
      <c r="F425" s="195"/>
      <c r="G425" s="195"/>
      <c r="H425" s="195"/>
      <c r="I425" s="191"/>
      <c r="J425" s="509"/>
      <c r="K425" s="510"/>
      <c r="L425" s="510"/>
      <c r="M425" s="510"/>
      <c r="N425" s="511"/>
    </row>
    <row r="426" spans="1:14">
      <c r="B426" s="504"/>
      <c r="D426" s="243"/>
      <c r="E426" s="195"/>
      <c r="F426" s="195"/>
      <c r="G426" s="195"/>
      <c r="H426" s="195"/>
      <c r="I426" s="191"/>
      <c r="J426" s="509"/>
      <c r="K426" s="510"/>
      <c r="L426" s="510"/>
      <c r="M426" s="510"/>
      <c r="N426" s="511"/>
    </row>
    <row r="427" spans="1:14">
      <c r="B427" s="504"/>
      <c r="D427" s="243"/>
      <c r="E427" s="195"/>
      <c r="F427" s="195"/>
      <c r="G427" s="195"/>
      <c r="H427" s="195"/>
      <c r="I427" s="191"/>
      <c r="J427" s="509"/>
      <c r="K427" s="510"/>
      <c r="L427" s="510"/>
      <c r="M427" s="510"/>
      <c r="N427" s="511"/>
    </row>
    <row r="428" spans="1:14">
      <c r="B428" s="505"/>
      <c r="D428" s="133"/>
      <c r="E428" s="127"/>
      <c r="F428" s="128"/>
      <c r="G428" s="128"/>
      <c r="H428" s="128"/>
      <c r="I428" s="191"/>
      <c r="J428" s="512"/>
      <c r="K428" s="513"/>
      <c r="L428" s="513"/>
      <c r="M428" s="513"/>
      <c r="N428" s="514"/>
    </row>
    <row r="429" spans="1:14">
      <c r="B429" s="132"/>
      <c r="D429" s="134"/>
      <c r="E429" s="129"/>
      <c r="F429" s="129"/>
      <c r="G429" s="129"/>
      <c r="H429" s="129"/>
      <c r="I429" s="191"/>
      <c r="J429" s="191"/>
      <c r="K429" s="191"/>
      <c r="L429" s="191"/>
      <c r="M429" s="191"/>
      <c r="N429" s="191"/>
    </row>
    <row r="430" spans="1:14">
      <c r="B430" s="132"/>
      <c r="D430" s="134"/>
      <c r="E430" s="129"/>
      <c r="F430" s="129"/>
      <c r="G430" s="129"/>
      <c r="H430" s="129"/>
      <c r="I430" s="191"/>
      <c r="J430" s="191"/>
      <c r="K430" s="191"/>
      <c r="L430" s="191"/>
      <c r="M430" s="191"/>
      <c r="N430" s="191"/>
    </row>
    <row r="431" spans="1:14" ht="12.75" customHeight="1">
      <c r="A431" s="515" t="s">
        <v>98</v>
      </c>
      <c r="B431" s="517" t="s">
        <v>99</v>
      </c>
      <c r="C431" s="198"/>
      <c r="D431" s="517" t="s">
        <v>32</v>
      </c>
      <c r="E431" s="448" t="s">
        <v>303</v>
      </c>
      <c r="F431" s="448" t="s">
        <v>304</v>
      </c>
      <c r="G431" s="463" t="s">
        <v>305</v>
      </c>
      <c r="H431" s="448" t="s">
        <v>306</v>
      </c>
      <c r="I431" s="192"/>
      <c r="J431" s="515" t="s">
        <v>33</v>
      </c>
      <c r="K431" s="515"/>
      <c r="L431" s="515"/>
      <c r="M431" s="515"/>
      <c r="N431" s="515"/>
    </row>
    <row r="432" spans="1:14" ht="12.75" customHeight="1">
      <c r="A432" s="516"/>
      <c r="B432" s="518"/>
      <c r="C432" s="198"/>
      <c r="D432" s="518"/>
      <c r="E432" s="449"/>
      <c r="F432" s="449"/>
      <c r="G432" s="464"/>
      <c r="H432" s="449"/>
      <c r="I432" s="193"/>
      <c r="J432" s="516"/>
      <c r="K432" s="516"/>
      <c r="L432" s="516"/>
      <c r="M432" s="516"/>
      <c r="N432" s="516"/>
    </row>
    <row r="433" spans="1:14" ht="12.75" customHeight="1">
      <c r="A433" s="190" t="s">
        <v>292</v>
      </c>
      <c r="B433" s="503" t="s">
        <v>850</v>
      </c>
      <c r="C433" s="197"/>
      <c r="D433" s="365" t="s">
        <v>127</v>
      </c>
      <c r="E433" s="328">
        <v>10</v>
      </c>
      <c r="F433" s="328">
        <v>15</v>
      </c>
      <c r="G433" s="328">
        <v>20</v>
      </c>
      <c r="H433" s="328">
        <v>25</v>
      </c>
      <c r="I433" s="194"/>
      <c r="J433" s="506" t="s">
        <v>908</v>
      </c>
      <c r="K433" s="507"/>
      <c r="L433" s="507"/>
      <c r="M433" s="507"/>
      <c r="N433" s="508"/>
    </row>
    <row r="434" spans="1:14">
      <c r="B434" s="504"/>
      <c r="D434" s="365" t="s">
        <v>851</v>
      </c>
      <c r="E434" s="272">
        <v>70</v>
      </c>
      <c r="F434" s="272">
        <v>70</v>
      </c>
      <c r="G434" s="272">
        <v>80</v>
      </c>
      <c r="H434" s="272">
        <v>80</v>
      </c>
      <c r="I434" s="191"/>
      <c r="J434" s="509"/>
      <c r="K434" s="510"/>
      <c r="L434" s="510"/>
      <c r="M434" s="510"/>
      <c r="N434" s="511"/>
    </row>
    <row r="435" spans="1:14">
      <c r="B435" s="504"/>
      <c r="D435" s="365" t="s">
        <v>230</v>
      </c>
      <c r="E435" s="272">
        <v>30</v>
      </c>
      <c r="F435" s="272">
        <v>40</v>
      </c>
      <c r="G435" s="272">
        <v>60</v>
      </c>
      <c r="H435" s="272">
        <v>75</v>
      </c>
      <c r="I435" s="191"/>
      <c r="J435" s="509"/>
      <c r="K435" s="510"/>
      <c r="L435" s="510"/>
      <c r="M435" s="510"/>
      <c r="N435" s="511"/>
    </row>
    <row r="436" spans="1:14">
      <c r="B436" s="504"/>
      <c r="D436" s="365" t="s">
        <v>235</v>
      </c>
      <c r="E436" s="272">
        <v>15</v>
      </c>
      <c r="F436" s="272">
        <v>15</v>
      </c>
      <c r="G436" s="272">
        <v>20</v>
      </c>
      <c r="H436" s="272">
        <v>25</v>
      </c>
      <c r="I436" s="191"/>
      <c r="J436" s="509"/>
      <c r="K436" s="510"/>
      <c r="L436" s="510"/>
      <c r="M436" s="510"/>
      <c r="N436" s="511"/>
    </row>
    <row r="437" spans="1:14">
      <c r="B437" s="504"/>
      <c r="D437" s="365" t="s">
        <v>308</v>
      </c>
      <c r="E437" s="272">
        <v>30</v>
      </c>
      <c r="F437" s="272">
        <v>35</v>
      </c>
      <c r="G437" s="272">
        <v>55</v>
      </c>
      <c r="H437" s="272">
        <v>65</v>
      </c>
      <c r="I437" s="191"/>
      <c r="J437" s="509"/>
      <c r="K437" s="510"/>
      <c r="L437" s="510"/>
      <c r="M437" s="510"/>
      <c r="N437" s="511"/>
    </row>
    <row r="438" spans="1:14">
      <c r="B438" s="504"/>
      <c r="D438" s="365" t="s">
        <v>576</v>
      </c>
      <c r="E438" s="272">
        <v>25</v>
      </c>
      <c r="F438" s="272">
        <v>25</v>
      </c>
      <c r="G438" s="272">
        <v>25</v>
      </c>
      <c r="H438" s="272">
        <v>25</v>
      </c>
      <c r="I438" s="191"/>
      <c r="J438" s="509"/>
      <c r="K438" s="510"/>
      <c r="L438" s="510"/>
      <c r="M438" s="510"/>
      <c r="N438" s="511"/>
    </row>
    <row r="439" spans="1:14">
      <c r="B439" s="504"/>
      <c r="D439" s="352" t="s">
        <v>131</v>
      </c>
      <c r="E439" s="216">
        <v>2</v>
      </c>
      <c r="F439" s="216">
        <v>3</v>
      </c>
      <c r="G439" s="216">
        <v>4</v>
      </c>
      <c r="H439" s="216">
        <v>6</v>
      </c>
      <c r="I439" s="191"/>
      <c r="J439" s="509"/>
      <c r="K439" s="510"/>
      <c r="L439" s="510"/>
      <c r="M439" s="510"/>
      <c r="N439" s="511"/>
    </row>
    <row r="440" spans="1:14">
      <c r="B440" s="504"/>
      <c r="D440" s="111" t="s">
        <v>563</v>
      </c>
      <c r="E440" s="108">
        <v>0.1</v>
      </c>
      <c r="F440" s="108">
        <v>0.1</v>
      </c>
      <c r="G440" s="108">
        <v>0.1</v>
      </c>
      <c r="H440" s="108">
        <v>0.1</v>
      </c>
      <c r="I440" s="191"/>
      <c r="J440" s="509"/>
      <c r="K440" s="510"/>
      <c r="L440" s="510"/>
      <c r="M440" s="510"/>
      <c r="N440" s="511"/>
    </row>
    <row r="441" spans="1:14">
      <c r="B441" s="504"/>
      <c r="D441" s="243" t="s">
        <v>124</v>
      </c>
      <c r="E441" s="195">
        <v>0.1</v>
      </c>
      <c r="F441" s="195">
        <v>0.1</v>
      </c>
      <c r="G441" s="195">
        <v>0.1</v>
      </c>
      <c r="H441" s="195">
        <v>0.1</v>
      </c>
      <c r="I441" s="191"/>
      <c r="J441" s="509"/>
      <c r="K441" s="510"/>
      <c r="L441" s="510"/>
      <c r="M441" s="510"/>
      <c r="N441" s="511"/>
    </row>
    <row r="442" spans="1:14">
      <c r="B442" s="504"/>
      <c r="D442" s="243" t="s">
        <v>40</v>
      </c>
      <c r="E442" s="195">
        <v>0.8</v>
      </c>
      <c r="F442" s="195">
        <v>1.3</v>
      </c>
      <c r="G442" s="195">
        <v>1.3</v>
      </c>
      <c r="H442" s="195">
        <v>1.3</v>
      </c>
      <c r="I442" s="191"/>
      <c r="J442" s="509"/>
      <c r="K442" s="510"/>
      <c r="L442" s="510"/>
      <c r="M442" s="510"/>
      <c r="N442" s="511"/>
    </row>
    <row r="443" spans="1:14">
      <c r="B443" s="504"/>
      <c r="D443" s="243" t="s">
        <v>36</v>
      </c>
      <c r="E443" s="195">
        <v>1.2</v>
      </c>
      <c r="F443" s="195">
        <v>1.5</v>
      </c>
      <c r="G443" s="195">
        <v>2</v>
      </c>
      <c r="H443" s="195">
        <v>2</v>
      </c>
      <c r="I443" s="191"/>
      <c r="J443" s="509"/>
      <c r="K443" s="510"/>
      <c r="L443" s="510"/>
      <c r="M443" s="510"/>
      <c r="N443" s="511"/>
    </row>
    <row r="444" spans="1:14">
      <c r="B444" s="504"/>
      <c r="D444" s="243" t="s">
        <v>58</v>
      </c>
      <c r="E444" s="195">
        <v>0.5</v>
      </c>
      <c r="F444" s="195">
        <v>1</v>
      </c>
      <c r="G444" s="195">
        <v>2</v>
      </c>
      <c r="H444" s="195">
        <v>2</v>
      </c>
      <c r="I444" s="191"/>
      <c r="J444" s="509"/>
      <c r="K444" s="510"/>
      <c r="L444" s="510"/>
      <c r="M444" s="510"/>
      <c r="N444" s="511"/>
    </row>
    <row r="445" spans="1:14">
      <c r="B445" s="504"/>
      <c r="D445" s="243"/>
      <c r="E445" s="195"/>
      <c r="F445" s="195"/>
      <c r="G445" s="195"/>
      <c r="H445" s="195"/>
      <c r="I445" s="191"/>
      <c r="J445" s="509"/>
      <c r="K445" s="510"/>
      <c r="L445" s="510"/>
      <c r="M445" s="510"/>
      <c r="N445" s="511"/>
    </row>
    <row r="446" spans="1:14">
      <c r="B446" s="504"/>
      <c r="D446" s="243"/>
      <c r="E446" s="195"/>
      <c r="F446" s="195"/>
      <c r="G446" s="195"/>
      <c r="H446" s="195"/>
      <c r="I446" s="191"/>
      <c r="J446" s="509"/>
      <c r="K446" s="510"/>
      <c r="L446" s="510"/>
      <c r="M446" s="510"/>
      <c r="N446" s="511"/>
    </row>
    <row r="447" spans="1:14">
      <c r="B447" s="504"/>
      <c r="D447" s="243"/>
      <c r="E447" s="195"/>
      <c r="F447" s="195"/>
      <c r="G447" s="195"/>
      <c r="H447" s="195"/>
      <c r="I447" s="191"/>
      <c r="J447" s="509"/>
      <c r="K447" s="510"/>
      <c r="L447" s="510"/>
      <c r="M447" s="510"/>
      <c r="N447" s="511"/>
    </row>
    <row r="448" spans="1:14">
      <c r="B448" s="504"/>
      <c r="D448" s="243"/>
      <c r="E448" s="195"/>
      <c r="F448" s="195"/>
      <c r="G448" s="195"/>
      <c r="H448" s="195"/>
      <c r="I448" s="191"/>
      <c r="J448" s="509"/>
      <c r="K448" s="510"/>
      <c r="L448" s="510"/>
      <c r="M448" s="510"/>
      <c r="N448" s="511"/>
    </row>
    <row r="449" spans="1:14">
      <c r="B449" s="504"/>
      <c r="D449" s="243"/>
      <c r="E449" s="195"/>
      <c r="F449" s="195"/>
      <c r="G449" s="195"/>
      <c r="H449" s="195"/>
      <c r="I449" s="191"/>
      <c r="J449" s="509"/>
      <c r="K449" s="510"/>
      <c r="L449" s="510"/>
      <c r="M449" s="510"/>
      <c r="N449" s="511"/>
    </row>
    <row r="450" spans="1:14">
      <c r="B450" s="504"/>
      <c r="D450" s="243"/>
      <c r="E450" s="195"/>
      <c r="F450" s="195"/>
      <c r="G450" s="195"/>
      <c r="H450" s="195"/>
      <c r="I450" s="191"/>
      <c r="J450" s="509"/>
      <c r="K450" s="510"/>
      <c r="L450" s="510"/>
      <c r="M450" s="510"/>
      <c r="N450" s="511"/>
    </row>
    <row r="451" spans="1:14">
      <c r="B451" s="504"/>
      <c r="D451" s="243"/>
      <c r="E451" s="195"/>
      <c r="F451" s="195"/>
      <c r="G451" s="195"/>
      <c r="H451" s="195"/>
      <c r="I451" s="191"/>
      <c r="J451" s="509"/>
      <c r="K451" s="510"/>
      <c r="L451" s="510"/>
      <c r="M451" s="510"/>
      <c r="N451" s="511"/>
    </row>
    <row r="452" spans="1:14">
      <c r="B452" s="504"/>
      <c r="D452" s="243"/>
      <c r="E452" s="195"/>
      <c r="F452" s="195"/>
      <c r="G452" s="195"/>
      <c r="H452" s="195"/>
      <c r="I452" s="191"/>
      <c r="J452" s="509"/>
      <c r="K452" s="510"/>
      <c r="L452" s="510"/>
      <c r="M452" s="510"/>
      <c r="N452" s="511"/>
    </row>
    <row r="453" spans="1:14">
      <c r="B453" s="505"/>
      <c r="D453" s="133"/>
      <c r="E453" s="127"/>
      <c r="F453" s="128"/>
      <c r="G453" s="128"/>
      <c r="H453" s="128"/>
      <c r="I453" s="191"/>
      <c r="J453" s="512"/>
      <c r="K453" s="513"/>
      <c r="L453" s="513"/>
      <c r="M453" s="513"/>
      <c r="N453" s="514"/>
    </row>
    <row r="454" spans="1:14">
      <c r="B454" s="132"/>
      <c r="D454" s="134"/>
      <c r="E454" s="129"/>
      <c r="F454" s="129"/>
      <c r="G454" s="129"/>
      <c r="H454" s="129"/>
      <c r="I454" s="191"/>
      <c r="J454" s="191"/>
      <c r="K454" s="191"/>
      <c r="L454" s="191"/>
      <c r="M454" s="191"/>
      <c r="N454" s="191"/>
    </row>
    <row r="455" spans="1:14">
      <c r="B455" s="132"/>
      <c r="D455" s="134"/>
      <c r="E455" s="129"/>
      <c r="F455" s="129"/>
      <c r="G455" s="129"/>
      <c r="H455" s="129"/>
      <c r="I455" s="191"/>
      <c r="J455" s="191"/>
      <c r="K455" s="191"/>
      <c r="L455" s="191"/>
      <c r="M455" s="191"/>
      <c r="N455" s="191"/>
    </row>
    <row r="456" spans="1:14" ht="12.75" customHeight="1">
      <c r="A456" s="515" t="s">
        <v>98</v>
      </c>
      <c r="B456" s="517" t="s">
        <v>99</v>
      </c>
      <c r="C456" s="198"/>
      <c r="D456" s="517" t="s">
        <v>32</v>
      </c>
      <c r="E456" s="448" t="s">
        <v>303</v>
      </c>
      <c r="F456" s="448" t="s">
        <v>304</v>
      </c>
      <c r="G456" s="463" t="s">
        <v>305</v>
      </c>
      <c r="H456" s="448" t="s">
        <v>306</v>
      </c>
      <c r="I456" s="192"/>
      <c r="J456" s="515" t="s">
        <v>33</v>
      </c>
      <c r="K456" s="515"/>
      <c r="L456" s="515"/>
      <c r="M456" s="515"/>
      <c r="N456" s="515"/>
    </row>
    <row r="457" spans="1:14">
      <c r="A457" s="516"/>
      <c r="B457" s="518"/>
      <c r="C457" s="198"/>
      <c r="D457" s="518"/>
      <c r="E457" s="449"/>
      <c r="F457" s="486"/>
      <c r="G457" s="487"/>
      <c r="H457" s="486"/>
      <c r="I457" s="193"/>
      <c r="J457" s="516"/>
      <c r="K457" s="516"/>
      <c r="L457" s="516"/>
      <c r="M457" s="516"/>
      <c r="N457" s="516"/>
    </row>
    <row r="458" spans="1:14" ht="25.5">
      <c r="A458" s="190" t="s">
        <v>264</v>
      </c>
      <c r="B458" s="503" t="s">
        <v>852</v>
      </c>
      <c r="C458" s="197"/>
      <c r="D458" s="363" t="s">
        <v>853</v>
      </c>
      <c r="E458" s="364" t="s">
        <v>977</v>
      </c>
      <c r="F458" s="364" t="s">
        <v>972</v>
      </c>
      <c r="G458" s="364" t="s">
        <v>978</v>
      </c>
      <c r="H458" s="364" t="s">
        <v>973</v>
      </c>
      <c r="I458" s="194"/>
      <c r="J458" s="506" t="s">
        <v>933</v>
      </c>
      <c r="K458" s="507"/>
      <c r="L458" s="507"/>
      <c r="M458" s="507"/>
      <c r="N458" s="508"/>
    </row>
    <row r="459" spans="1:14">
      <c r="B459" s="504"/>
      <c r="D459" s="365" t="s">
        <v>110</v>
      </c>
      <c r="E459" s="272">
        <v>20</v>
      </c>
      <c r="F459" s="272">
        <v>30</v>
      </c>
      <c r="G459" s="272">
        <v>40</v>
      </c>
      <c r="H459" s="272">
        <v>50</v>
      </c>
      <c r="I459" s="191"/>
      <c r="J459" s="509"/>
      <c r="K459" s="510"/>
      <c r="L459" s="510"/>
      <c r="M459" s="510"/>
      <c r="N459" s="511"/>
    </row>
    <row r="460" spans="1:14" ht="25.5">
      <c r="B460" s="504"/>
      <c r="D460" s="363" t="s">
        <v>854</v>
      </c>
      <c r="E460" s="364" t="s">
        <v>959</v>
      </c>
      <c r="F460" s="364" t="s">
        <v>975</v>
      </c>
      <c r="G460" s="364" t="s">
        <v>799</v>
      </c>
      <c r="H460" s="364" t="s">
        <v>976</v>
      </c>
      <c r="I460" s="191"/>
      <c r="J460" s="509"/>
      <c r="K460" s="510"/>
      <c r="L460" s="510"/>
      <c r="M460" s="510"/>
      <c r="N460" s="511"/>
    </row>
    <row r="461" spans="1:14">
      <c r="B461" s="504"/>
      <c r="D461" s="365" t="s">
        <v>109</v>
      </c>
      <c r="E461" s="272">
        <v>25</v>
      </c>
      <c r="F461" s="272">
        <v>25</v>
      </c>
      <c r="G461" s="272">
        <v>40</v>
      </c>
      <c r="H461" s="272">
        <v>40</v>
      </c>
      <c r="I461" s="191"/>
      <c r="J461" s="509"/>
      <c r="K461" s="510"/>
      <c r="L461" s="510"/>
      <c r="M461" s="510"/>
      <c r="N461" s="511"/>
    </row>
    <row r="462" spans="1:14">
      <c r="B462" s="504"/>
      <c r="D462" s="271" t="s">
        <v>518</v>
      </c>
      <c r="E462" s="272">
        <v>25</v>
      </c>
      <c r="F462" s="272">
        <v>25</v>
      </c>
      <c r="G462" s="272">
        <v>25</v>
      </c>
      <c r="H462" s="272">
        <v>25</v>
      </c>
      <c r="I462" s="191"/>
      <c r="J462" s="509"/>
      <c r="K462" s="510"/>
      <c r="L462" s="510"/>
      <c r="M462" s="510"/>
      <c r="N462" s="511"/>
    </row>
    <row r="463" spans="1:14">
      <c r="B463" s="504"/>
      <c r="D463" s="271" t="s">
        <v>493</v>
      </c>
      <c r="E463" s="272">
        <v>25</v>
      </c>
      <c r="F463" s="272">
        <v>25</v>
      </c>
      <c r="G463" s="272">
        <v>25</v>
      </c>
      <c r="H463" s="272">
        <v>25</v>
      </c>
      <c r="I463" s="191"/>
      <c r="J463" s="509"/>
      <c r="K463" s="510"/>
      <c r="L463" s="510"/>
      <c r="M463" s="510"/>
      <c r="N463" s="511"/>
    </row>
    <row r="464" spans="1:14">
      <c r="B464" s="504"/>
      <c r="D464" s="365" t="s">
        <v>311</v>
      </c>
      <c r="E464" s="272">
        <v>3</v>
      </c>
      <c r="F464" s="272">
        <v>5</v>
      </c>
      <c r="G464" s="272">
        <v>7</v>
      </c>
      <c r="H464" s="272">
        <v>9</v>
      </c>
      <c r="I464" s="191"/>
      <c r="J464" s="509"/>
      <c r="K464" s="510"/>
      <c r="L464" s="510"/>
      <c r="M464" s="510"/>
      <c r="N464" s="511"/>
    </row>
    <row r="465" spans="2:14">
      <c r="B465" s="504"/>
      <c r="D465" s="243" t="s">
        <v>560</v>
      </c>
      <c r="E465" s="195">
        <v>0.2</v>
      </c>
      <c r="F465" s="195">
        <v>0.2</v>
      </c>
      <c r="G465" s="195">
        <v>0.2</v>
      </c>
      <c r="H465" s="195">
        <v>0.2</v>
      </c>
      <c r="I465" s="191"/>
      <c r="J465" s="509"/>
      <c r="K465" s="510"/>
      <c r="L465" s="510"/>
      <c r="M465" s="510"/>
      <c r="N465" s="511"/>
    </row>
    <row r="466" spans="2:14">
      <c r="B466" s="504"/>
      <c r="D466" s="243" t="s">
        <v>36</v>
      </c>
      <c r="E466" s="195">
        <v>1.2</v>
      </c>
      <c r="F466" s="195">
        <v>1.5</v>
      </c>
      <c r="G466" s="195">
        <v>2</v>
      </c>
      <c r="H466" s="195">
        <v>2</v>
      </c>
      <c r="I466" s="191"/>
      <c r="J466" s="509"/>
      <c r="K466" s="510"/>
      <c r="L466" s="510"/>
      <c r="M466" s="510"/>
      <c r="N466" s="511"/>
    </row>
    <row r="467" spans="2:14">
      <c r="B467" s="504"/>
      <c r="D467" s="243" t="s">
        <v>45</v>
      </c>
      <c r="E467" s="195">
        <v>0.1</v>
      </c>
      <c r="F467" s="195">
        <v>0.1</v>
      </c>
      <c r="G467" s="195">
        <v>0.1</v>
      </c>
      <c r="H467" s="195">
        <v>0.1</v>
      </c>
      <c r="I467" s="191"/>
      <c r="J467" s="509"/>
      <c r="K467" s="510"/>
      <c r="L467" s="510"/>
      <c r="M467" s="510"/>
      <c r="N467" s="511"/>
    </row>
    <row r="468" spans="2:14">
      <c r="B468" s="504"/>
      <c r="D468" s="243"/>
      <c r="E468" s="195"/>
      <c r="F468" s="195"/>
      <c r="G468" s="195"/>
      <c r="H468" s="195"/>
      <c r="I468" s="191"/>
      <c r="J468" s="509"/>
      <c r="K468" s="510"/>
      <c r="L468" s="510"/>
      <c r="M468" s="510"/>
      <c r="N468" s="511"/>
    </row>
    <row r="469" spans="2:14">
      <c r="B469" s="504"/>
      <c r="D469" s="243"/>
      <c r="E469" s="195"/>
      <c r="F469" s="195"/>
      <c r="G469" s="195"/>
      <c r="H469" s="195"/>
      <c r="I469" s="191"/>
      <c r="J469" s="509"/>
      <c r="K469" s="510"/>
      <c r="L469" s="510"/>
      <c r="M469" s="510"/>
      <c r="N469" s="511"/>
    </row>
    <row r="470" spans="2:14">
      <c r="B470" s="504"/>
      <c r="D470" s="243"/>
      <c r="E470" s="195"/>
      <c r="F470" s="195"/>
      <c r="G470" s="195"/>
      <c r="H470" s="195"/>
      <c r="I470" s="191"/>
      <c r="J470" s="509"/>
      <c r="K470" s="510"/>
      <c r="L470" s="510"/>
      <c r="M470" s="510"/>
      <c r="N470" s="511"/>
    </row>
    <row r="471" spans="2:14">
      <c r="B471" s="504"/>
      <c r="D471" s="243"/>
      <c r="E471" s="195"/>
      <c r="F471" s="195"/>
      <c r="G471" s="195"/>
      <c r="H471" s="195"/>
      <c r="I471" s="191"/>
      <c r="J471" s="509"/>
      <c r="K471" s="510"/>
      <c r="L471" s="510"/>
      <c r="M471" s="510"/>
      <c r="N471" s="511"/>
    </row>
    <row r="472" spans="2:14">
      <c r="B472" s="504"/>
      <c r="D472" s="243"/>
      <c r="E472" s="195"/>
      <c r="F472" s="195"/>
      <c r="G472" s="195"/>
      <c r="H472" s="195"/>
      <c r="I472" s="191"/>
      <c r="J472" s="509"/>
      <c r="K472" s="510"/>
      <c r="L472" s="510"/>
      <c r="M472" s="510"/>
      <c r="N472" s="511"/>
    </row>
    <row r="473" spans="2:14">
      <c r="B473" s="504"/>
      <c r="D473" s="243"/>
      <c r="E473" s="195"/>
      <c r="F473" s="195"/>
      <c r="G473" s="195"/>
      <c r="H473" s="195"/>
      <c r="I473" s="191"/>
      <c r="J473" s="509"/>
      <c r="K473" s="510"/>
      <c r="L473" s="510"/>
      <c r="M473" s="510"/>
      <c r="N473" s="511"/>
    </row>
    <row r="474" spans="2:14">
      <c r="B474" s="504"/>
      <c r="D474" s="243"/>
      <c r="E474" s="195"/>
      <c r="F474" s="195"/>
      <c r="G474" s="195"/>
      <c r="H474" s="195"/>
      <c r="I474" s="191"/>
      <c r="J474" s="509"/>
      <c r="K474" s="510"/>
      <c r="L474" s="510"/>
      <c r="M474" s="510"/>
      <c r="N474" s="511"/>
    </row>
    <row r="475" spans="2:14">
      <c r="B475" s="504"/>
      <c r="D475" s="243"/>
      <c r="E475" s="195"/>
      <c r="F475" s="195"/>
      <c r="G475" s="195"/>
      <c r="H475" s="195"/>
      <c r="I475" s="191"/>
      <c r="J475" s="509"/>
      <c r="K475" s="510"/>
      <c r="L475" s="510"/>
      <c r="M475" s="510"/>
      <c r="N475" s="511"/>
    </row>
    <row r="476" spans="2:14">
      <c r="B476" s="504"/>
      <c r="D476" s="243"/>
      <c r="E476" s="195"/>
      <c r="F476" s="195"/>
      <c r="G476" s="195"/>
      <c r="H476" s="195"/>
      <c r="I476" s="191"/>
      <c r="J476" s="509"/>
      <c r="K476" s="510"/>
      <c r="L476" s="510"/>
      <c r="M476" s="510"/>
      <c r="N476" s="511"/>
    </row>
    <row r="477" spans="2:14">
      <c r="B477" s="504"/>
      <c r="D477" s="243"/>
      <c r="E477" s="195"/>
      <c r="F477" s="195"/>
      <c r="G477" s="195"/>
      <c r="H477" s="195"/>
      <c r="I477" s="191"/>
      <c r="J477" s="509"/>
      <c r="K477" s="510"/>
      <c r="L477" s="510"/>
      <c r="M477" s="510"/>
      <c r="N477" s="511"/>
    </row>
    <row r="478" spans="2:14">
      <c r="B478" s="505"/>
      <c r="D478" s="133"/>
      <c r="E478" s="127"/>
      <c r="F478" s="128"/>
      <c r="G478" s="128"/>
      <c r="H478" s="128"/>
      <c r="I478" s="191"/>
      <c r="J478" s="512"/>
      <c r="K478" s="513"/>
      <c r="L478" s="513"/>
      <c r="M478" s="513"/>
      <c r="N478" s="514"/>
    </row>
    <row r="479" spans="2:14">
      <c r="B479" s="132"/>
      <c r="D479" s="134"/>
      <c r="E479" s="129"/>
      <c r="F479" s="129"/>
      <c r="G479" s="129"/>
      <c r="H479" s="129"/>
      <c r="I479" s="191"/>
      <c r="J479" s="191"/>
      <c r="K479" s="191"/>
      <c r="L479" s="191"/>
      <c r="M479" s="191"/>
      <c r="N479" s="191"/>
    </row>
    <row r="480" spans="2:14">
      <c r="B480" s="132"/>
      <c r="D480" s="134"/>
      <c r="E480" s="129"/>
      <c r="F480" s="129"/>
      <c r="G480" s="129"/>
      <c r="H480" s="129"/>
      <c r="I480" s="191"/>
      <c r="J480" s="191"/>
      <c r="K480" s="191"/>
      <c r="L480" s="191"/>
      <c r="M480" s="191"/>
      <c r="N480" s="191"/>
    </row>
    <row r="481" spans="1:14" ht="12.75" customHeight="1">
      <c r="A481" s="515" t="s">
        <v>98</v>
      </c>
      <c r="B481" s="517" t="s">
        <v>99</v>
      </c>
      <c r="C481" s="198"/>
      <c r="D481" s="517" t="s">
        <v>32</v>
      </c>
      <c r="E481" s="448" t="s">
        <v>303</v>
      </c>
      <c r="F481" s="448" t="s">
        <v>304</v>
      </c>
      <c r="G481" s="463" t="s">
        <v>305</v>
      </c>
      <c r="H481" s="448" t="s">
        <v>306</v>
      </c>
      <c r="I481" s="192"/>
      <c r="J481" s="515" t="s">
        <v>33</v>
      </c>
      <c r="K481" s="515"/>
      <c r="L481" s="515"/>
      <c r="M481" s="515"/>
      <c r="N481" s="515"/>
    </row>
    <row r="482" spans="1:14">
      <c r="A482" s="516"/>
      <c r="B482" s="518"/>
      <c r="C482" s="198"/>
      <c r="D482" s="518"/>
      <c r="E482" s="449"/>
      <c r="F482" s="486"/>
      <c r="G482" s="487"/>
      <c r="H482" s="486"/>
      <c r="I482" s="193"/>
      <c r="J482" s="516"/>
      <c r="K482" s="516"/>
      <c r="L482" s="516"/>
      <c r="M482" s="516"/>
      <c r="N482" s="516"/>
    </row>
    <row r="483" spans="1:14" ht="12.75" customHeight="1">
      <c r="A483" s="190" t="s">
        <v>272</v>
      </c>
      <c r="B483" s="503" t="s">
        <v>855</v>
      </c>
      <c r="C483" s="197"/>
      <c r="D483" s="243" t="s">
        <v>234</v>
      </c>
      <c r="E483" s="195">
        <v>40</v>
      </c>
      <c r="F483" s="195">
        <v>50</v>
      </c>
      <c r="G483" s="195">
        <v>60</v>
      </c>
      <c r="H483" s="195">
        <v>80</v>
      </c>
      <c r="I483" s="194"/>
      <c r="J483" s="506" t="s">
        <v>857</v>
      </c>
      <c r="K483" s="507"/>
      <c r="L483" s="507"/>
      <c r="M483" s="507"/>
      <c r="N483" s="508"/>
    </row>
    <row r="484" spans="1:14">
      <c r="B484" s="504"/>
      <c r="D484" s="243" t="s">
        <v>717</v>
      </c>
      <c r="E484" s="195">
        <v>30</v>
      </c>
      <c r="F484" s="195">
        <v>40</v>
      </c>
      <c r="G484" s="195">
        <v>50</v>
      </c>
      <c r="H484" s="195">
        <v>60</v>
      </c>
      <c r="I484" s="191"/>
      <c r="J484" s="509"/>
      <c r="K484" s="510"/>
      <c r="L484" s="510"/>
      <c r="M484" s="510"/>
      <c r="N484" s="511"/>
    </row>
    <row r="485" spans="1:14">
      <c r="B485" s="504"/>
      <c r="D485" s="243" t="s">
        <v>856</v>
      </c>
      <c r="E485" s="195">
        <v>20</v>
      </c>
      <c r="F485" s="195">
        <v>30</v>
      </c>
      <c r="G485" s="195">
        <v>40</v>
      </c>
      <c r="H485" s="195">
        <v>50</v>
      </c>
      <c r="I485" s="191"/>
      <c r="J485" s="509"/>
      <c r="K485" s="510"/>
      <c r="L485" s="510"/>
      <c r="M485" s="510"/>
      <c r="N485" s="511"/>
    </row>
    <row r="486" spans="1:14">
      <c r="B486" s="504"/>
      <c r="D486" s="243" t="s">
        <v>493</v>
      </c>
      <c r="E486" s="195">
        <v>25</v>
      </c>
      <c r="F486" s="195">
        <v>25</v>
      </c>
      <c r="G486" s="195">
        <v>25</v>
      </c>
      <c r="H486" s="195">
        <v>25</v>
      </c>
      <c r="I486" s="191"/>
      <c r="J486" s="509"/>
      <c r="K486" s="510"/>
      <c r="L486" s="510"/>
      <c r="M486" s="510"/>
      <c r="N486" s="511"/>
    </row>
    <row r="487" spans="1:14">
      <c r="B487" s="504"/>
      <c r="D487" s="361" t="s">
        <v>311</v>
      </c>
      <c r="E487" s="195">
        <v>3</v>
      </c>
      <c r="F487" s="195">
        <v>5</v>
      </c>
      <c r="G487" s="195">
        <v>7</v>
      </c>
      <c r="H487" s="195">
        <v>9</v>
      </c>
      <c r="I487" s="191"/>
      <c r="J487" s="509"/>
      <c r="K487" s="510"/>
      <c r="L487" s="510"/>
      <c r="M487" s="510"/>
      <c r="N487" s="511"/>
    </row>
    <row r="488" spans="1:14">
      <c r="B488" s="504"/>
      <c r="D488" s="361" t="s">
        <v>560</v>
      </c>
      <c r="E488" s="195">
        <v>0.2</v>
      </c>
      <c r="F488" s="195">
        <v>0.2</v>
      </c>
      <c r="G488" s="195">
        <v>0.2</v>
      </c>
      <c r="H488" s="195">
        <v>0.2</v>
      </c>
      <c r="I488" s="191"/>
      <c r="J488" s="509"/>
      <c r="K488" s="510"/>
      <c r="L488" s="510"/>
      <c r="M488" s="510"/>
      <c r="N488" s="511"/>
    </row>
    <row r="489" spans="1:14">
      <c r="B489" s="504"/>
      <c r="D489" s="354" t="s">
        <v>46</v>
      </c>
      <c r="E489" s="195">
        <v>0.1</v>
      </c>
      <c r="F489" s="195">
        <v>0.1</v>
      </c>
      <c r="G489" s="195">
        <v>0.1</v>
      </c>
      <c r="H489" s="195">
        <v>0.1</v>
      </c>
      <c r="I489" s="191"/>
      <c r="J489" s="509"/>
      <c r="K489" s="510"/>
      <c r="L489" s="510"/>
      <c r="M489" s="510"/>
      <c r="N489" s="511"/>
    </row>
    <row r="490" spans="1:14">
      <c r="B490" s="504"/>
      <c r="D490" s="354" t="s">
        <v>36</v>
      </c>
      <c r="E490" s="195">
        <v>1.2</v>
      </c>
      <c r="F490" s="195">
        <v>1.5</v>
      </c>
      <c r="G490" s="195">
        <v>2</v>
      </c>
      <c r="H490" s="195">
        <v>2</v>
      </c>
      <c r="I490" s="191"/>
      <c r="J490" s="509"/>
      <c r="K490" s="510"/>
      <c r="L490" s="510"/>
      <c r="M490" s="510"/>
      <c r="N490" s="511"/>
    </row>
    <row r="491" spans="1:14">
      <c r="B491" s="504"/>
      <c r="D491" s="243"/>
      <c r="E491" s="195">
        <v>1.2</v>
      </c>
      <c r="F491" s="195">
        <v>1.5</v>
      </c>
      <c r="G491" s="195">
        <v>2</v>
      </c>
      <c r="H491" s="195">
        <v>2</v>
      </c>
      <c r="I491" s="191"/>
      <c r="J491" s="509"/>
      <c r="K491" s="510"/>
      <c r="L491" s="510"/>
      <c r="M491" s="510"/>
      <c r="N491" s="511"/>
    </row>
    <row r="492" spans="1:14">
      <c r="B492" s="504"/>
      <c r="D492" s="243"/>
      <c r="E492" s="195"/>
      <c r="F492" s="195"/>
      <c r="G492" s="195"/>
      <c r="H492" s="195"/>
      <c r="I492" s="191"/>
      <c r="J492" s="509"/>
      <c r="K492" s="510"/>
      <c r="L492" s="510"/>
      <c r="M492" s="510"/>
      <c r="N492" s="511"/>
    </row>
    <row r="493" spans="1:14">
      <c r="B493" s="504"/>
      <c r="D493" s="243"/>
      <c r="E493" s="195"/>
      <c r="F493" s="195"/>
      <c r="G493" s="195"/>
      <c r="H493" s="195"/>
      <c r="I493" s="191"/>
      <c r="J493" s="509"/>
      <c r="K493" s="510"/>
      <c r="L493" s="510"/>
      <c r="M493" s="510"/>
      <c r="N493" s="511"/>
    </row>
    <row r="494" spans="1:14">
      <c r="B494" s="504"/>
      <c r="D494" s="243"/>
      <c r="E494" s="195"/>
      <c r="F494" s="195"/>
      <c r="G494" s="195"/>
      <c r="H494" s="195"/>
      <c r="I494" s="191"/>
      <c r="J494" s="509"/>
      <c r="K494" s="510"/>
      <c r="L494" s="510"/>
      <c r="M494" s="510"/>
      <c r="N494" s="511"/>
    </row>
    <row r="495" spans="1:14">
      <c r="B495" s="504"/>
      <c r="D495" s="243"/>
      <c r="E495" s="195"/>
      <c r="F495" s="195"/>
      <c r="G495" s="195"/>
      <c r="H495" s="195"/>
      <c r="I495" s="191"/>
      <c r="J495" s="509"/>
      <c r="K495" s="510"/>
      <c r="L495" s="510"/>
      <c r="M495" s="510"/>
      <c r="N495" s="511"/>
    </row>
    <row r="496" spans="1:14">
      <c r="B496" s="504"/>
      <c r="D496" s="243"/>
      <c r="E496" s="195"/>
      <c r="F496" s="195"/>
      <c r="G496" s="195"/>
      <c r="H496" s="195"/>
      <c r="I496" s="191"/>
      <c r="J496" s="509"/>
      <c r="K496" s="510"/>
      <c r="L496" s="510"/>
      <c r="M496" s="510"/>
      <c r="N496" s="511"/>
    </row>
    <row r="497" spans="1:14">
      <c r="B497" s="504"/>
      <c r="D497" s="243"/>
      <c r="E497" s="195"/>
      <c r="F497" s="195"/>
      <c r="G497" s="195"/>
      <c r="H497" s="195"/>
      <c r="I497" s="191"/>
      <c r="J497" s="509"/>
      <c r="K497" s="510"/>
      <c r="L497" s="510"/>
      <c r="M497" s="510"/>
      <c r="N497" s="511"/>
    </row>
    <row r="498" spans="1:14">
      <c r="B498" s="504"/>
      <c r="D498" s="243"/>
      <c r="E498" s="195"/>
      <c r="F498" s="195"/>
      <c r="G498" s="195"/>
      <c r="H498" s="195"/>
      <c r="I498" s="191"/>
      <c r="J498" s="509"/>
      <c r="K498" s="510"/>
      <c r="L498" s="510"/>
      <c r="M498" s="510"/>
      <c r="N498" s="511"/>
    </row>
    <row r="499" spans="1:14">
      <c r="B499" s="504"/>
      <c r="D499" s="243"/>
      <c r="E499" s="195"/>
      <c r="F499" s="195"/>
      <c r="G499" s="195"/>
      <c r="H499" s="195"/>
      <c r="I499" s="191"/>
      <c r="J499" s="509"/>
      <c r="K499" s="510"/>
      <c r="L499" s="510"/>
      <c r="M499" s="510"/>
      <c r="N499" s="511"/>
    </row>
    <row r="500" spans="1:14">
      <c r="B500" s="504"/>
      <c r="D500" s="243"/>
      <c r="E500" s="195"/>
      <c r="F500" s="195"/>
      <c r="G500" s="195"/>
      <c r="H500" s="195"/>
      <c r="I500" s="191"/>
      <c r="J500" s="509"/>
      <c r="K500" s="510"/>
      <c r="L500" s="510"/>
      <c r="M500" s="510"/>
      <c r="N500" s="511"/>
    </row>
    <row r="501" spans="1:14">
      <c r="B501" s="504"/>
      <c r="D501" s="243"/>
      <c r="E501" s="195"/>
      <c r="F501" s="195"/>
      <c r="G501" s="195"/>
      <c r="H501" s="195"/>
      <c r="I501" s="191"/>
      <c r="J501" s="509"/>
      <c r="K501" s="510"/>
      <c r="L501" s="510"/>
      <c r="M501" s="510"/>
      <c r="N501" s="511"/>
    </row>
    <row r="502" spans="1:14">
      <c r="B502" s="504"/>
      <c r="D502" s="243"/>
      <c r="E502" s="195"/>
      <c r="F502" s="195"/>
      <c r="G502" s="195"/>
      <c r="H502" s="195"/>
      <c r="I502" s="191"/>
      <c r="J502" s="509"/>
      <c r="K502" s="510"/>
      <c r="L502" s="510"/>
      <c r="M502" s="510"/>
      <c r="N502" s="511"/>
    </row>
    <row r="503" spans="1:14">
      <c r="B503" s="505"/>
      <c r="D503" s="133"/>
      <c r="E503" s="127"/>
      <c r="F503" s="128"/>
      <c r="G503" s="128"/>
      <c r="H503" s="128"/>
      <c r="I503" s="191"/>
      <c r="J503" s="512"/>
      <c r="K503" s="513"/>
      <c r="L503" s="513"/>
      <c r="M503" s="513"/>
      <c r="N503" s="514"/>
    </row>
    <row r="504" spans="1:14">
      <c r="B504" s="132"/>
      <c r="D504" s="134"/>
      <c r="E504" s="129"/>
      <c r="F504" s="129"/>
      <c r="G504" s="129"/>
      <c r="H504" s="129"/>
      <c r="I504" s="191"/>
      <c r="J504" s="191"/>
      <c r="K504" s="191"/>
      <c r="L504" s="191"/>
      <c r="M504" s="191"/>
      <c r="N504" s="191"/>
    </row>
    <row r="505" spans="1:14">
      <c r="B505" s="132"/>
      <c r="D505" s="134"/>
      <c r="E505" s="129"/>
      <c r="F505" s="129"/>
      <c r="G505" s="129"/>
      <c r="H505" s="129"/>
      <c r="I505" s="191"/>
      <c r="J505" s="191"/>
      <c r="K505" s="191"/>
      <c r="L505" s="191"/>
      <c r="M505" s="191"/>
      <c r="N505" s="191"/>
    </row>
    <row r="506" spans="1:14" ht="12.75" customHeight="1">
      <c r="A506" s="515" t="s">
        <v>98</v>
      </c>
      <c r="B506" s="517" t="s">
        <v>99</v>
      </c>
      <c r="C506" s="198"/>
      <c r="D506" s="517" t="s">
        <v>32</v>
      </c>
      <c r="E506" s="448" t="s">
        <v>303</v>
      </c>
      <c r="F506" s="448" t="s">
        <v>304</v>
      </c>
      <c r="G506" s="463" t="s">
        <v>305</v>
      </c>
      <c r="H506" s="448" t="s">
        <v>306</v>
      </c>
      <c r="I506" s="192"/>
      <c r="J506" s="515" t="s">
        <v>33</v>
      </c>
      <c r="K506" s="515"/>
      <c r="L506" s="515"/>
      <c r="M506" s="515"/>
      <c r="N506" s="515"/>
    </row>
    <row r="507" spans="1:14">
      <c r="A507" s="516"/>
      <c r="B507" s="518"/>
      <c r="C507" s="198"/>
      <c r="D507" s="518"/>
      <c r="E507" s="449"/>
      <c r="F507" s="486"/>
      <c r="G507" s="487"/>
      <c r="H507" s="486"/>
      <c r="I507" s="193"/>
      <c r="J507" s="516"/>
      <c r="K507" s="516"/>
      <c r="L507" s="516"/>
      <c r="M507" s="516"/>
      <c r="N507" s="516"/>
    </row>
    <row r="508" spans="1:14" ht="25.5" customHeight="1">
      <c r="A508" s="199" t="s">
        <v>243</v>
      </c>
      <c r="B508" s="503" t="s">
        <v>859</v>
      </c>
      <c r="C508" s="197"/>
      <c r="D508" s="352" t="s">
        <v>234</v>
      </c>
      <c r="E508" s="195">
        <v>40</v>
      </c>
      <c r="F508" s="195">
        <v>50</v>
      </c>
      <c r="G508" s="195">
        <v>60</v>
      </c>
      <c r="H508" s="195">
        <v>80</v>
      </c>
      <c r="I508" s="194"/>
      <c r="J508" s="506" t="s">
        <v>858</v>
      </c>
      <c r="K508" s="507"/>
      <c r="L508" s="507"/>
      <c r="M508" s="507"/>
      <c r="N508" s="508"/>
    </row>
    <row r="509" spans="1:14">
      <c r="B509" s="504"/>
      <c r="D509" s="291" t="s">
        <v>518</v>
      </c>
      <c r="E509" s="195">
        <v>25</v>
      </c>
      <c r="F509" s="195">
        <v>25</v>
      </c>
      <c r="G509" s="195">
        <v>25</v>
      </c>
      <c r="H509" s="195">
        <v>25</v>
      </c>
      <c r="I509" s="191"/>
      <c r="J509" s="509"/>
      <c r="K509" s="510"/>
      <c r="L509" s="510"/>
      <c r="M509" s="510"/>
      <c r="N509" s="511"/>
    </row>
    <row r="510" spans="1:14">
      <c r="B510" s="504"/>
      <c r="D510" s="291" t="s">
        <v>493</v>
      </c>
      <c r="E510" s="195">
        <v>25</v>
      </c>
      <c r="F510" s="195">
        <v>25</v>
      </c>
      <c r="G510" s="195">
        <v>25</v>
      </c>
      <c r="H510" s="195">
        <v>25</v>
      </c>
      <c r="I510" s="191"/>
      <c r="J510" s="509"/>
      <c r="K510" s="510"/>
      <c r="L510" s="510"/>
      <c r="M510" s="510"/>
      <c r="N510" s="511"/>
    </row>
    <row r="511" spans="1:14">
      <c r="B511" s="504"/>
      <c r="D511" s="365" t="s">
        <v>109</v>
      </c>
      <c r="E511" s="195">
        <v>25</v>
      </c>
      <c r="F511" s="195">
        <v>25</v>
      </c>
      <c r="G511" s="195">
        <v>40</v>
      </c>
      <c r="H511" s="195">
        <v>40</v>
      </c>
      <c r="I511" s="191"/>
      <c r="J511" s="509"/>
      <c r="K511" s="510"/>
      <c r="L511" s="510"/>
      <c r="M511" s="510"/>
      <c r="N511" s="511"/>
    </row>
    <row r="512" spans="1:14" ht="15" customHeight="1">
      <c r="B512" s="504"/>
      <c r="D512" s="365" t="s">
        <v>132</v>
      </c>
      <c r="E512" s="195">
        <v>25</v>
      </c>
      <c r="F512" s="195">
        <v>35</v>
      </c>
      <c r="G512" s="195">
        <v>45</v>
      </c>
      <c r="H512" s="195">
        <v>55</v>
      </c>
      <c r="I512" s="191"/>
      <c r="J512" s="509"/>
      <c r="K512" s="510"/>
      <c r="L512" s="510"/>
      <c r="M512" s="510"/>
      <c r="N512" s="511"/>
    </row>
    <row r="513" spans="2:14">
      <c r="B513" s="504"/>
      <c r="D513" s="352" t="s">
        <v>131</v>
      </c>
      <c r="E513" s="216">
        <v>2</v>
      </c>
      <c r="F513" s="216">
        <v>3</v>
      </c>
      <c r="G513" s="216">
        <v>4</v>
      </c>
      <c r="H513" s="216">
        <v>6</v>
      </c>
      <c r="I513" s="191"/>
      <c r="J513" s="509"/>
      <c r="K513" s="510"/>
      <c r="L513" s="510"/>
      <c r="M513" s="510"/>
      <c r="N513" s="511"/>
    </row>
    <row r="514" spans="2:14">
      <c r="B514" s="504"/>
      <c r="D514" s="111" t="s">
        <v>563</v>
      </c>
      <c r="E514" s="108">
        <v>0.1</v>
      </c>
      <c r="F514" s="108">
        <v>0.1</v>
      </c>
      <c r="G514" s="108">
        <v>0.1</v>
      </c>
      <c r="H514" s="108">
        <v>0.1</v>
      </c>
      <c r="I514" s="191"/>
      <c r="J514" s="509"/>
      <c r="K514" s="510"/>
      <c r="L514" s="510"/>
      <c r="M514" s="510"/>
      <c r="N514" s="511"/>
    </row>
    <row r="515" spans="2:14">
      <c r="B515" s="504"/>
      <c r="D515" s="352" t="s">
        <v>36</v>
      </c>
      <c r="E515" s="195">
        <v>1.2</v>
      </c>
      <c r="F515" s="195">
        <v>1.5</v>
      </c>
      <c r="G515" s="195">
        <v>2</v>
      </c>
      <c r="H515" s="195">
        <v>2</v>
      </c>
      <c r="I515" s="191"/>
      <c r="J515" s="509"/>
      <c r="K515" s="510"/>
      <c r="L515" s="510"/>
      <c r="M515" s="510"/>
      <c r="N515" s="511"/>
    </row>
    <row r="516" spans="2:14">
      <c r="B516" s="504"/>
      <c r="D516" s="352"/>
      <c r="E516" s="195"/>
      <c r="F516" s="195"/>
      <c r="G516" s="195"/>
      <c r="H516" s="195"/>
      <c r="I516" s="191"/>
      <c r="J516" s="509"/>
      <c r="K516" s="510"/>
      <c r="L516" s="510"/>
      <c r="M516" s="510"/>
      <c r="N516" s="511"/>
    </row>
    <row r="517" spans="2:14">
      <c r="B517" s="504"/>
      <c r="D517" s="352"/>
      <c r="E517" s="195"/>
      <c r="F517" s="195"/>
      <c r="G517" s="195"/>
      <c r="H517" s="195"/>
      <c r="I517" s="191"/>
      <c r="J517" s="509"/>
      <c r="K517" s="510"/>
      <c r="L517" s="510"/>
      <c r="M517" s="510"/>
      <c r="N517" s="511"/>
    </row>
    <row r="518" spans="2:14">
      <c r="B518" s="504"/>
      <c r="D518" s="352"/>
      <c r="E518" s="195"/>
      <c r="F518" s="195"/>
      <c r="G518" s="195"/>
      <c r="H518" s="195"/>
      <c r="I518" s="191"/>
      <c r="J518" s="509"/>
      <c r="K518" s="510"/>
      <c r="L518" s="510"/>
      <c r="M518" s="510"/>
      <c r="N518" s="511"/>
    </row>
    <row r="519" spans="2:14">
      <c r="B519" s="504"/>
      <c r="D519" s="352"/>
      <c r="E519" s="195"/>
      <c r="F519" s="195"/>
      <c r="G519" s="195"/>
      <c r="H519" s="195"/>
      <c r="I519" s="191"/>
      <c r="J519" s="509"/>
      <c r="K519" s="510"/>
      <c r="L519" s="510"/>
      <c r="M519" s="510"/>
      <c r="N519" s="511"/>
    </row>
    <row r="520" spans="2:14">
      <c r="B520" s="504"/>
      <c r="D520" s="352"/>
      <c r="E520" s="195"/>
      <c r="F520" s="195"/>
      <c r="G520" s="195"/>
      <c r="H520" s="195"/>
      <c r="I520" s="191"/>
      <c r="J520" s="509"/>
      <c r="K520" s="510"/>
      <c r="L520" s="510"/>
      <c r="M520" s="510"/>
      <c r="N520" s="511"/>
    </row>
    <row r="521" spans="2:14">
      <c r="B521" s="504"/>
      <c r="D521" s="352"/>
      <c r="E521" s="195"/>
      <c r="F521" s="195"/>
      <c r="G521" s="195"/>
      <c r="H521" s="195"/>
      <c r="I521" s="191"/>
      <c r="J521" s="509"/>
      <c r="K521" s="510"/>
      <c r="L521" s="510"/>
      <c r="M521" s="510"/>
      <c r="N521" s="511"/>
    </row>
    <row r="522" spans="2:14">
      <c r="B522" s="504"/>
      <c r="D522" s="352"/>
      <c r="E522" s="195"/>
      <c r="F522" s="195"/>
      <c r="G522" s="195"/>
      <c r="H522" s="195"/>
      <c r="I522" s="191"/>
      <c r="J522" s="509"/>
      <c r="K522" s="510"/>
      <c r="L522" s="510"/>
      <c r="M522" s="510"/>
      <c r="N522" s="511"/>
    </row>
    <row r="523" spans="2:14">
      <c r="B523" s="504"/>
      <c r="D523" s="352"/>
      <c r="E523" s="195"/>
      <c r="F523" s="195"/>
      <c r="G523" s="195"/>
      <c r="H523" s="195"/>
      <c r="I523" s="191"/>
      <c r="J523" s="509"/>
      <c r="K523" s="510"/>
      <c r="L523" s="510"/>
      <c r="M523" s="510"/>
      <c r="N523" s="511"/>
    </row>
    <row r="524" spans="2:14">
      <c r="B524" s="504"/>
      <c r="D524" s="352"/>
      <c r="E524" s="195"/>
      <c r="F524" s="195"/>
      <c r="G524" s="195"/>
      <c r="H524" s="195"/>
      <c r="I524" s="191"/>
      <c r="J524" s="509"/>
      <c r="K524" s="510"/>
      <c r="L524" s="510"/>
      <c r="M524" s="510"/>
      <c r="N524" s="511"/>
    </row>
    <row r="525" spans="2:14">
      <c r="B525" s="504"/>
      <c r="D525" s="352"/>
      <c r="E525" s="195"/>
      <c r="F525" s="195"/>
      <c r="G525" s="195"/>
      <c r="H525" s="195"/>
      <c r="I525" s="191"/>
      <c r="J525" s="509"/>
      <c r="K525" s="510"/>
      <c r="L525" s="510"/>
      <c r="M525" s="510"/>
      <c r="N525" s="511"/>
    </row>
    <row r="526" spans="2:14">
      <c r="B526" s="504"/>
      <c r="D526" s="352"/>
      <c r="E526" s="195"/>
      <c r="F526" s="195"/>
      <c r="G526" s="195"/>
      <c r="H526" s="195"/>
      <c r="I526" s="191"/>
      <c r="J526" s="509"/>
      <c r="K526" s="510"/>
      <c r="L526" s="510"/>
      <c r="M526" s="510"/>
      <c r="N526" s="511"/>
    </row>
    <row r="527" spans="2:14">
      <c r="B527" s="504"/>
      <c r="D527" s="352"/>
      <c r="E527" s="195"/>
      <c r="F527" s="195"/>
      <c r="G527" s="195"/>
      <c r="H527" s="195"/>
      <c r="I527" s="191"/>
      <c r="J527" s="509"/>
      <c r="K527" s="510"/>
      <c r="L527" s="510"/>
      <c r="M527" s="510"/>
      <c r="N527" s="511"/>
    </row>
    <row r="528" spans="2:14">
      <c r="B528" s="505"/>
      <c r="D528" s="133"/>
      <c r="E528" s="127"/>
      <c r="F528" s="128"/>
      <c r="G528" s="128"/>
      <c r="H528" s="128"/>
      <c r="I528" s="191"/>
      <c r="J528" s="512"/>
      <c r="K528" s="513"/>
      <c r="L528" s="513"/>
      <c r="M528" s="513"/>
      <c r="N528" s="514"/>
    </row>
    <row r="529" spans="1:14">
      <c r="B529" s="132"/>
      <c r="D529" s="134"/>
      <c r="E529" s="129"/>
      <c r="F529" s="129"/>
      <c r="G529" s="129"/>
      <c r="H529" s="129"/>
      <c r="I529" s="191"/>
      <c r="J529" s="191"/>
      <c r="K529" s="191"/>
      <c r="L529" s="191"/>
      <c r="M529" s="191"/>
      <c r="N529" s="191"/>
    </row>
    <row r="530" spans="1:14">
      <c r="B530" s="132"/>
      <c r="D530" s="134"/>
      <c r="E530" s="129"/>
      <c r="F530" s="129"/>
      <c r="G530" s="129"/>
      <c r="H530" s="129"/>
      <c r="I530" s="191"/>
      <c r="J530" s="191"/>
      <c r="K530" s="191"/>
      <c r="L530" s="191"/>
      <c r="M530" s="191"/>
      <c r="N530" s="191"/>
    </row>
    <row r="531" spans="1:14" ht="12.75" customHeight="1">
      <c r="A531" s="515" t="s">
        <v>98</v>
      </c>
      <c r="B531" s="517" t="s">
        <v>99</v>
      </c>
      <c r="C531" s="198"/>
      <c r="D531" s="517" t="s">
        <v>32</v>
      </c>
      <c r="E531" s="448" t="s">
        <v>303</v>
      </c>
      <c r="F531" s="448" t="s">
        <v>304</v>
      </c>
      <c r="G531" s="463" t="s">
        <v>305</v>
      </c>
      <c r="H531" s="448" t="s">
        <v>306</v>
      </c>
      <c r="I531" s="192"/>
      <c r="J531" s="515" t="s">
        <v>33</v>
      </c>
      <c r="K531" s="515"/>
      <c r="L531" s="515"/>
      <c r="M531" s="515"/>
      <c r="N531" s="515"/>
    </row>
    <row r="532" spans="1:14">
      <c r="A532" s="516"/>
      <c r="B532" s="518"/>
      <c r="C532" s="198"/>
      <c r="D532" s="518"/>
      <c r="E532" s="449"/>
      <c r="F532" s="486"/>
      <c r="G532" s="487"/>
      <c r="H532" s="486"/>
      <c r="I532" s="193"/>
      <c r="J532" s="516"/>
      <c r="K532" s="516"/>
      <c r="L532" s="516"/>
      <c r="M532" s="516"/>
      <c r="N532" s="516"/>
    </row>
    <row r="533" spans="1:14" ht="12.75" customHeight="1">
      <c r="A533" s="199" t="s">
        <v>282</v>
      </c>
      <c r="B533" s="503" t="s">
        <v>942</v>
      </c>
      <c r="C533" s="197"/>
      <c r="D533" s="243" t="s">
        <v>717</v>
      </c>
      <c r="E533" s="195">
        <v>30</v>
      </c>
      <c r="F533" s="195">
        <v>40</v>
      </c>
      <c r="G533" s="195">
        <v>50</v>
      </c>
      <c r="H533" s="195">
        <v>60</v>
      </c>
      <c r="I533" s="194"/>
      <c r="J533" s="506" t="s">
        <v>943</v>
      </c>
      <c r="K533" s="507"/>
      <c r="L533" s="507"/>
      <c r="M533" s="507"/>
      <c r="N533" s="508"/>
    </row>
    <row r="534" spans="1:14">
      <c r="B534" s="504"/>
      <c r="D534" s="243" t="s">
        <v>109</v>
      </c>
      <c r="E534" s="195">
        <v>40</v>
      </c>
      <c r="F534" s="195">
        <v>40</v>
      </c>
      <c r="G534" s="195">
        <v>60</v>
      </c>
      <c r="H534" s="195">
        <v>60</v>
      </c>
      <c r="I534" s="191"/>
      <c r="J534" s="509"/>
      <c r="K534" s="510"/>
      <c r="L534" s="510"/>
      <c r="M534" s="510"/>
      <c r="N534" s="511"/>
    </row>
    <row r="535" spans="1:14">
      <c r="B535" s="504"/>
      <c r="D535" s="365" t="s">
        <v>832</v>
      </c>
      <c r="E535" s="272">
        <v>70</v>
      </c>
      <c r="F535" s="272">
        <v>70</v>
      </c>
      <c r="G535" s="272">
        <v>80</v>
      </c>
      <c r="H535" s="272">
        <v>80</v>
      </c>
      <c r="I535" s="191"/>
      <c r="J535" s="509"/>
      <c r="K535" s="510"/>
      <c r="L535" s="510"/>
      <c r="M535" s="510"/>
      <c r="N535" s="511"/>
    </row>
    <row r="536" spans="1:14">
      <c r="B536" s="504"/>
      <c r="D536" s="365" t="s">
        <v>127</v>
      </c>
      <c r="E536" s="328">
        <v>10</v>
      </c>
      <c r="F536" s="328">
        <v>15</v>
      </c>
      <c r="G536" s="328">
        <v>20</v>
      </c>
      <c r="H536" s="328">
        <v>25</v>
      </c>
      <c r="I536" s="191"/>
      <c r="J536" s="509"/>
      <c r="K536" s="510"/>
      <c r="L536" s="510"/>
      <c r="M536" s="510"/>
      <c r="N536" s="511"/>
    </row>
    <row r="537" spans="1:14">
      <c r="B537" s="504"/>
      <c r="D537" s="365" t="s">
        <v>132</v>
      </c>
      <c r="E537" s="272">
        <v>25</v>
      </c>
      <c r="F537" s="272">
        <v>35</v>
      </c>
      <c r="G537" s="272">
        <v>45</v>
      </c>
      <c r="H537" s="272">
        <v>55</v>
      </c>
      <c r="I537" s="191"/>
      <c r="J537" s="509"/>
      <c r="K537" s="510"/>
      <c r="L537" s="510"/>
      <c r="M537" s="510"/>
      <c r="N537" s="511"/>
    </row>
    <row r="538" spans="1:14">
      <c r="B538" s="504"/>
      <c r="D538" s="365" t="s">
        <v>109</v>
      </c>
      <c r="E538" s="272">
        <v>25</v>
      </c>
      <c r="F538" s="272">
        <v>25</v>
      </c>
      <c r="G538" s="272">
        <v>40</v>
      </c>
      <c r="H538" s="272">
        <v>40</v>
      </c>
      <c r="I538" s="191"/>
      <c r="J538" s="509"/>
      <c r="K538" s="510"/>
      <c r="L538" s="510"/>
      <c r="M538" s="510"/>
      <c r="N538" s="511"/>
    </row>
    <row r="539" spans="1:14">
      <c r="B539" s="504"/>
      <c r="D539" s="365" t="s">
        <v>493</v>
      </c>
      <c r="E539" s="272">
        <v>25</v>
      </c>
      <c r="F539" s="272">
        <v>25</v>
      </c>
      <c r="G539" s="272">
        <v>25</v>
      </c>
      <c r="H539" s="272">
        <v>25</v>
      </c>
      <c r="I539" s="191"/>
      <c r="J539" s="509"/>
      <c r="K539" s="510"/>
      <c r="L539" s="510"/>
      <c r="M539" s="510"/>
      <c r="N539" s="511"/>
    </row>
    <row r="540" spans="1:14">
      <c r="B540" s="504"/>
      <c r="D540" s="365" t="s">
        <v>311</v>
      </c>
      <c r="E540" s="272">
        <v>3</v>
      </c>
      <c r="F540" s="272">
        <v>5</v>
      </c>
      <c r="G540" s="272">
        <v>7</v>
      </c>
      <c r="H540" s="272">
        <v>9</v>
      </c>
      <c r="I540" s="191"/>
      <c r="J540" s="509"/>
      <c r="K540" s="510"/>
      <c r="L540" s="510"/>
      <c r="M540" s="510"/>
      <c r="N540" s="511"/>
    </row>
    <row r="541" spans="1:14">
      <c r="B541" s="504"/>
      <c r="D541" s="361" t="s">
        <v>560</v>
      </c>
      <c r="E541" s="195">
        <v>0.2</v>
      </c>
      <c r="F541" s="195">
        <v>0.2</v>
      </c>
      <c r="G541" s="195">
        <v>0.2</v>
      </c>
      <c r="H541" s="195">
        <v>0.2</v>
      </c>
      <c r="I541" s="191"/>
      <c r="J541" s="509"/>
      <c r="K541" s="510"/>
      <c r="L541" s="510"/>
      <c r="M541" s="510"/>
      <c r="N541" s="511"/>
    </row>
    <row r="542" spans="1:14">
      <c r="B542" s="504"/>
      <c r="D542" s="354" t="s">
        <v>46</v>
      </c>
      <c r="E542" s="195">
        <v>0.1</v>
      </c>
      <c r="F542" s="195">
        <v>0.1</v>
      </c>
      <c r="G542" s="195">
        <v>0.1</v>
      </c>
      <c r="H542" s="195">
        <v>0.1</v>
      </c>
      <c r="I542" s="191"/>
      <c r="J542" s="509"/>
      <c r="K542" s="510"/>
      <c r="L542" s="510"/>
      <c r="M542" s="510"/>
      <c r="N542" s="511"/>
    </row>
    <row r="543" spans="1:14">
      <c r="B543" s="504"/>
      <c r="D543" s="354" t="s">
        <v>36</v>
      </c>
      <c r="E543" s="195">
        <v>1.2</v>
      </c>
      <c r="F543" s="195">
        <v>1.5</v>
      </c>
      <c r="G543" s="195">
        <v>2</v>
      </c>
      <c r="H543" s="195">
        <v>2</v>
      </c>
      <c r="I543" s="191"/>
      <c r="J543" s="509"/>
      <c r="K543" s="510"/>
      <c r="L543" s="510"/>
      <c r="M543" s="510"/>
      <c r="N543" s="511"/>
    </row>
    <row r="544" spans="1:14">
      <c r="B544" s="504"/>
      <c r="D544" s="243"/>
      <c r="E544" s="195"/>
      <c r="F544" s="195"/>
      <c r="G544" s="195"/>
      <c r="H544" s="195"/>
      <c r="I544" s="191"/>
      <c r="J544" s="509"/>
      <c r="K544" s="510"/>
      <c r="L544" s="510"/>
      <c r="M544" s="510"/>
      <c r="N544" s="511"/>
    </row>
    <row r="545" spans="1:14">
      <c r="B545" s="504"/>
      <c r="D545" s="243"/>
      <c r="E545" s="195"/>
      <c r="F545" s="195"/>
      <c r="G545" s="195"/>
      <c r="H545" s="195"/>
      <c r="I545" s="191"/>
      <c r="J545" s="509"/>
      <c r="K545" s="510"/>
      <c r="L545" s="510"/>
      <c r="M545" s="510"/>
      <c r="N545" s="511"/>
    </row>
    <row r="546" spans="1:14">
      <c r="B546" s="504"/>
      <c r="D546" s="243"/>
      <c r="E546" s="195"/>
      <c r="F546" s="195"/>
      <c r="G546" s="195"/>
      <c r="H546" s="195"/>
      <c r="I546" s="191"/>
      <c r="J546" s="509"/>
      <c r="K546" s="510"/>
      <c r="L546" s="510"/>
      <c r="M546" s="510"/>
      <c r="N546" s="511"/>
    </row>
    <row r="547" spans="1:14">
      <c r="B547" s="504"/>
      <c r="D547" s="243"/>
      <c r="E547" s="195"/>
      <c r="F547" s="195"/>
      <c r="G547" s="195"/>
      <c r="H547" s="195"/>
      <c r="I547" s="191"/>
      <c r="J547" s="509"/>
      <c r="K547" s="510"/>
      <c r="L547" s="510"/>
      <c r="M547" s="510"/>
      <c r="N547" s="511"/>
    </row>
    <row r="548" spans="1:14">
      <c r="B548" s="504"/>
      <c r="D548" s="243"/>
      <c r="E548" s="195"/>
      <c r="F548" s="195"/>
      <c r="G548" s="195"/>
      <c r="H548" s="195"/>
      <c r="I548" s="191"/>
      <c r="J548" s="509"/>
      <c r="K548" s="510"/>
      <c r="L548" s="510"/>
      <c r="M548" s="510"/>
      <c r="N548" s="511"/>
    </row>
    <row r="549" spans="1:14">
      <c r="B549" s="504"/>
      <c r="D549" s="243"/>
      <c r="E549" s="195"/>
      <c r="F549" s="195"/>
      <c r="G549" s="195"/>
      <c r="H549" s="195"/>
      <c r="I549" s="191"/>
      <c r="J549" s="509"/>
      <c r="K549" s="510"/>
      <c r="L549" s="510"/>
      <c r="M549" s="510"/>
      <c r="N549" s="511"/>
    </row>
    <row r="550" spans="1:14">
      <c r="B550" s="504"/>
      <c r="D550" s="243"/>
      <c r="E550" s="195"/>
      <c r="F550" s="195"/>
      <c r="G550" s="195"/>
      <c r="H550" s="195"/>
      <c r="I550" s="191"/>
      <c r="J550" s="509"/>
      <c r="K550" s="510"/>
      <c r="L550" s="510"/>
      <c r="M550" s="510"/>
      <c r="N550" s="511"/>
    </row>
    <row r="551" spans="1:14">
      <c r="B551" s="504"/>
      <c r="D551" s="243"/>
      <c r="E551" s="195"/>
      <c r="F551" s="195"/>
      <c r="G551" s="195"/>
      <c r="H551" s="195"/>
      <c r="I551" s="191"/>
      <c r="J551" s="509"/>
      <c r="K551" s="510"/>
      <c r="L551" s="510"/>
      <c r="M551" s="510"/>
      <c r="N551" s="511"/>
    </row>
    <row r="552" spans="1:14">
      <c r="B552" s="504"/>
      <c r="D552" s="243"/>
      <c r="E552" s="195"/>
      <c r="F552" s="195"/>
      <c r="G552" s="195"/>
      <c r="H552" s="195"/>
      <c r="I552" s="191"/>
      <c r="J552" s="509"/>
      <c r="K552" s="510"/>
      <c r="L552" s="510"/>
      <c r="M552" s="510"/>
      <c r="N552" s="511"/>
    </row>
    <row r="553" spans="1:14">
      <c r="B553" s="505"/>
      <c r="D553" s="133"/>
      <c r="E553" s="127"/>
      <c r="F553" s="128"/>
      <c r="G553" s="128"/>
      <c r="H553" s="128"/>
      <c r="I553" s="191"/>
      <c r="J553" s="512"/>
      <c r="K553" s="513"/>
      <c r="L553" s="513"/>
      <c r="M553" s="513"/>
      <c r="N553" s="514"/>
    </row>
    <row r="554" spans="1:14">
      <c r="B554" s="132"/>
      <c r="D554" s="134"/>
      <c r="E554" s="129"/>
      <c r="F554" s="129"/>
      <c r="G554" s="129"/>
      <c r="H554" s="129"/>
      <c r="I554" s="191"/>
      <c r="J554" s="191"/>
      <c r="K554" s="191"/>
      <c r="L554" s="191"/>
      <c r="M554" s="191"/>
      <c r="N554" s="191"/>
    </row>
    <row r="555" spans="1:14">
      <c r="B555" s="132"/>
      <c r="D555" s="134"/>
      <c r="E555" s="129"/>
      <c r="F555" s="129"/>
      <c r="G555" s="129"/>
      <c r="H555" s="129"/>
      <c r="I555" s="191"/>
      <c r="J555" s="191"/>
      <c r="K555" s="191"/>
      <c r="L555" s="191"/>
      <c r="M555" s="191"/>
      <c r="N555" s="191"/>
    </row>
    <row r="556" spans="1:14" ht="12.75" customHeight="1">
      <c r="A556" s="515" t="s">
        <v>98</v>
      </c>
      <c r="B556" s="517" t="s">
        <v>99</v>
      </c>
      <c r="C556" s="198"/>
      <c r="D556" s="517" t="s">
        <v>32</v>
      </c>
      <c r="E556" s="448" t="s">
        <v>303</v>
      </c>
      <c r="F556" s="448" t="s">
        <v>304</v>
      </c>
      <c r="G556" s="463" t="s">
        <v>305</v>
      </c>
      <c r="H556" s="448" t="s">
        <v>306</v>
      </c>
      <c r="I556" s="192"/>
      <c r="J556" s="515" t="s">
        <v>33</v>
      </c>
      <c r="K556" s="515"/>
      <c r="L556" s="515"/>
      <c r="M556" s="515"/>
      <c r="N556" s="515"/>
    </row>
    <row r="557" spans="1:14">
      <c r="A557" s="516"/>
      <c r="B557" s="518"/>
      <c r="C557" s="198"/>
      <c r="D557" s="518"/>
      <c r="E557" s="449"/>
      <c r="F557" s="486"/>
      <c r="G557" s="487"/>
      <c r="H557" s="486"/>
      <c r="I557" s="193"/>
      <c r="J557" s="516"/>
      <c r="K557" s="516"/>
      <c r="L557" s="516"/>
      <c r="M557" s="516"/>
      <c r="N557" s="516"/>
    </row>
    <row r="558" spans="1:14" ht="12.75" customHeight="1">
      <c r="A558" s="190" t="s">
        <v>255</v>
      </c>
      <c r="B558" s="503" t="s">
        <v>860</v>
      </c>
      <c r="C558" s="197"/>
      <c r="D558" s="357" t="s">
        <v>856</v>
      </c>
      <c r="E558" s="353">
        <v>70</v>
      </c>
      <c r="F558" s="353">
        <v>70</v>
      </c>
      <c r="G558" s="353">
        <v>80</v>
      </c>
      <c r="H558" s="353">
        <v>80</v>
      </c>
      <c r="I558" s="194"/>
      <c r="J558" s="506" t="s">
        <v>979</v>
      </c>
      <c r="K558" s="507"/>
      <c r="L558" s="507"/>
      <c r="M558" s="507"/>
      <c r="N558" s="508"/>
    </row>
    <row r="559" spans="1:14">
      <c r="B559" s="504"/>
      <c r="D559" s="137" t="s">
        <v>809</v>
      </c>
      <c r="E559" s="358">
        <v>70</v>
      </c>
      <c r="F559" s="358">
        <v>70</v>
      </c>
      <c r="G559" s="358">
        <v>80</v>
      </c>
      <c r="H559" s="358">
        <v>80</v>
      </c>
      <c r="I559" s="191"/>
      <c r="J559" s="509"/>
      <c r="K559" s="510"/>
      <c r="L559" s="510"/>
      <c r="M559" s="510"/>
      <c r="N559" s="511"/>
    </row>
    <row r="560" spans="1:14">
      <c r="B560" s="504"/>
      <c r="D560" s="359" t="s">
        <v>229</v>
      </c>
      <c r="E560" s="358">
        <v>40</v>
      </c>
      <c r="F560" s="358">
        <v>50</v>
      </c>
      <c r="G560" s="358">
        <v>60</v>
      </c>
      <c r="H560" s="358">
        <v>80</v>
      </c>
      <c r="I560" s="191"/>
      <c r="J560" s="509"/>
      <c r="K560" s="510"/>
      <c r="L560" s="510"/>
      <c r="M560" s="510"/>
      <c r="N560" s="511"/>
    </row>
    <row r="561" spans="2:14">
      <c r="B561" s="504"/>
      <c r="D561" s="350" t="s">
        <v>861</v>
      </c>
      <c r="E561" s="351">
        <v>40</v>
      </c>
      <c r="F561" s="351">
        <v>50</v>
      </c>
      <c r="G561" s="351">
        <v>60</v>
      </c>
      <c r="H561" s="351">
        <v>80</v>
      </c>
      <c r="I561" s="191"/>
      <c r="J561" s="509"/>
      <c r="K561" s="510"/>
      <c r="L561" s="510"/>
      <c r="M561" s="510"/>
      <c r="N561" s="511"/>
    </row>
    <row r="562" spans="2:14">
      <c r="B562" s="504"/>
      <c r="D562" s="365" t="s">
        <v>109</v>
      </c>
      <c r="E562" s="272">
        <v>25</v>
      </c>
      <c r="F562" s="272">
        <v>25</v>
      </c>
      <c r="G562" s="272">
        <v>40</v>
      </c>
      <c r="H562" s="272">
        <v>40</v>
      </c>
      <c r="I562" s="191"/>
      <c r="J562" s="509"/>
      <c r="K562" s="510"/>
      <c r="L562" s="510"/>
      <c r="M562" s="510"/>
      <c r="N562" s="511"/>
    </row>
    <row r="563" spans="2:14">
      <c r="B563" s="504"/>
      <c r="D563" s="381" t="s">
        <v>113</v>
      </c>
      <c r="E563" s="272" t="s">
        <v>41</v>
      </c>
      <c r="F563" s="272" t="s">
        <v>41</v>
      </c>
      <c r="G563" s="272" t="s">
        <v>41</v>
      </c>
      <c r="H563" s="272" t="s">
        <v>41</v>
      </c>
      <c r="I563" s="191"/>
      <c r="J563" s="509"/>
      <c r="K563" s="510"/>
      <c r="L563" s="510"/>
      <c r="M563" s="510"/>
      <c r="N563" s="511"/>
    </row>
    <row r="564" spans="2:14">
      <c r="B564" s="504"/>
      <c r="D564" s="350" t="s">
        <v>916</v>
      </c>
      <c r="E564" s="351">
        <v>15</v>
      </c>
      <c r="F564" s="351">
        <v>20</v>
      </c>
      <c r="G564" s="351">
        <v>30</v>
      </c>
      <c r="H564" s="351">
        <v>40</v>
      </c>
      <c r="I564" s="191"/>
      <c r="J564" s="509"/>
      <c r="K564" s="510"/>
      <c r="L564" s="510"/>
      <c r="M564" s="510"/>
      <c r="N564" s="511"/>
    </row>
    <row r="565" spans="2:14">
      <c r="B565" s="504"/>
      <c r="D565" s="243" t="s">
        <v>493</v>
      </c>
      <c r="E565" s="195">
        <v>25</v>
      </c>
      <c r="F565" s="195">
        <v>25</v>
      </c>
      <c r="G565" s="195">
        <v>25</v>
      </c>
      <c r="H565" s="195">
        <v>25</v>
      </c>
      <c r="I565" s="191"/>
      <c r="J565" s="509"/>
      <c r="K565" s="510"/>
      <c r="L565" s="510"/>
      <c r="M565" s="510"/>
      <c r="N565" s="511"/>
    </row>
    <row r="566" spans="2:14">
      <c r="B566" s="504"/>
      <c r="D566" s="352" t="s">
        <v>131</v>
      </c>
      <c r="E566" s="216">
        <v>2</v>
      </c>
      <c r="F566" s="216">
        <v>3</v>
      </c>
      <c r="G566" s="216">
        <v>4</v>
      </c>
      <c r="H566" s="216">
        <v>6</v>
      </c>
      <c r="I566" s="191"/>
      <c r="J566" s="509"/>
      <c r="K566" s="510"/>
      <c r="L566" s="510"/>
      <c r="M566" s="510"/>
      <c r="N566" s="511"/>
    </row>
    <row r="567" spans="2:14">
      <c r="B567" s="504"/>
      <c r="D567" s="111" t="s">
        <v>563</v>
      </c>
      <c r="E567" s="108">
        <v>0.1</v>
      </c>
      <c r="F567" s="108">
        <v>0.1</v>
      </c>
      <c r="G567" s="108">
        <v>0.1</v>
      </c>
      <c r="H567" s="108">
        <v>0.1</v>
      </c>
      <c r="I567" s="191"/>
      <c r="J567" s="509"/>
      <c r="K567" s="510"/>
      <c r="L567" s="510"/>
      <c r="M567" s="510"/>
      <c r="N567" s="511"/>
    </row>
    <row r="568" spans="2:14">
      <c r="B568" s="504"/>
      <c r="D568" s="243" t="s">
        <v>40</v>
      </c>
      <c r="E568" s="195">
        <v>0.8</v>
      </c>
      <c r="F568" s="195">
        <v>1.3</v>
      </c>
      <c r="G568" s="195">
        <v>1.3</v>
      </c>
      <c r="H568" s="195">
        <v>1.3</v>
      </c>
      <c r="I568" s="191"/>
      <c r="J568" s="509"/>
      <c r="K568" s="510"/>
      <c r="L568" s="510"/>
      <c r="M568" s="510"/>
      <c r="N568" s="511"/>
    </row>
    <row r="569" spans="2:14">
      <c r="B569" s="504"/>
      <c r="D569" s="243" t="s">
        <v>124</v>
      </c>
      <c r="E569" s="195">
        <v>0.1</v>
      </c>
      <c r="F569" s="195">
        <v>0.1</v>
      </c>
      <c r="G569" s="195">
        <v>0.1</v>
      </c>
      <c r="H569" s="195">
        <v>0.1</v>
      </c>
      <c r="I569" s="191"/>
      <c r="J569" s="509"/>
      <c r="K569" s="510"/>
      <c r="L569" s="510"/>
      <c r="M569" s="510"/>
      <c r="N569" s="511"/>
    </row>
    <row r="570" spans="2:14">
      <c r="B570" s="504"/>
      <c r="D570" s="243"/>
      <c r="E570" s="195"/>
      <c r="F570" s="195"/>
      <c r="G570" s="195"/>
      <c r="H570" s="195"/>
      <c r="I570" s="191"/>
      <c r="J570" s="509"/>
      <c r="K570" s="510"/>
      <c r="L570" s="510"/>
      <c r="M570" s="510"/>
      <c r="N570" s="511"/>
    </row>
    <row r="571" spans="2:14">
      <c r="B571" s="504"/>
      <c r="D571" s="243"/>
      <c r="E571" s="195"/>
      <c r="F571" s="195"/>
      <c r="G571" s="195"/>
      <c r="H571" s="195"/>
      <c r="I571" s="191"/>
      <c r="J571" s="509"/>
      <c r="K571" s="510"/>
      <c r="L571" s="510"/>
      <c r="M571" s="510"/>
      <c r="N571" s="511"/>
    </row>
    <row r="572" spans="2:14">
      <c r="B572" s="504"/>
      <c r="D572" s="243"/>
      <c r="E572" s="195"/>
      <c r="F572" s="195"/>
      <c r="G572" s="195"/>
      <c r="H572" s="195"/>
      <c r="I572" s="191"/>
      <c r="J572" s="509"/>
      <c r="K572" s="510"/>
      <c r="L572" s="510"/>
      <c r="M572" s="510"/>
      <c r="N572" s="511"/>
    </row>
    <row r="573" spans="2:14">
      <c r="B573" s="504"/>
      <c r="D573" s="243"/>
      <c r="E573" s="195"/>
      <c r="F573" s="195"/>
      <c r="G573" s="195"/>
      <c r="H573" s="195"/>
      <c r="I573" s="191"/>
      <c r="J573" s="509"/>
      <c r="K573" s="510"/>
      <c r="L573" s="510"/>
      <c r="M573" s="510"/>
      <c r="N573" s="511"/>
    </row>
    <row r="574" spans="2:14">
      <c r="B574" s="504"/>
      <c r="D574" s="243"/>
      <c r="E574" s="195"/>
      <c r="F574" s="195"/>
      <c r="G574" s="195"/>
      <c r="H574" s="195"/>
      <c r="I574" s="191"/>
      <c r="J574" s="509"/>
      <c r="K574" s="510"/>
      <c r="L574" s="510"/>
      <c r="M574" s="510"/>
      <c r="N574" s="511"/>
    </row>
    <row r="575" spans="2:14">
      <c r="B575" s="504"/>
      <c r="D575" s="243"/>
      <c r="E575" s="195"/>
      <c r="F575" s="195"/>
      <c r="G575" s="195"/>
      <c r="H575" s="195"/>
      <c r="I575" s="191"/>
      <c r="J575" s="509"/>
      <c r="K575" s="510"/>
      <c r="L575" s="510"/>
      <c r="M575" s="510"/>
      <c r="N575" s="511"/>
    </row>
    <row r="576" spans="2:14">
      <c r="B576" s="504"/>
      <c r="D576" s="243"/>
      <c r="E576" s="195"/>
      <c r="F576" s="195"/>
      <c r="G576" s="195"/>
      <c r="H576" s="195"/>
      <c r="I576" s="191"/>
      <c r="J576" s="509"/>
      <c r="K576" s="510"/>
      <c r="L576" s="510"/>
      <c r="M576" s="510"/>
      <c r="N576" s="511"/>
    </row>
    <row r="577" spans="1:14">
      <c r="B577" s="504"/>
      <c r="D577" s="243"/>
      <c r="E577" s="195"/>
      <c r="F577" s="195"/>
      <c r="G577" s="195"/>
      <c r="H577" s="195"/>
      <c r="I577" s="191"/>
      <c r="J577" s="509"/>
      <c r="K577" s="510"/>
      <c r="L577" s="510"/>
      <c r="M577" s="510"/>
      <c r="N577" s="511"/>
    </row>
    <row r="578" spans="1:14">
      <c r="B578" s="505"/>
      <c r="D578" s="135"/>
      <c r="E578" s="106"/>
      <c r="F578" s="107"/>
      <c r="G578" s="107"/>
      <c r="H578" s="107"/>
      <c r="I578" s="191"/>
      <c r="J578" s="512"/>
      <c r="K578" s="513"/>
      <c r="L578" s="513"/>
      <c r="M578" s="513"/>
      <c r="N578" s="514"/>
    </row>
    <row r="579" spans="1:14">
      <c r="B579" s="132"/>
      <c r="D579" s="132"/>
      <c r="E579" s="191"/>
      <c r="F579" s="191"/>
      <c r="G579" s="191"/>
      <c r="H579" s="191"/>
      <c r="I579" s="191"/>
      <c r="J579" s="191"/>
      <c r="K579" s="191"/>
      <c r="L579" s="191"/>
      <c r="M579" s="191"/>
      <c r="N579" s="191"/>
    </row>
    <row r="580" spans="1:14">
      <c r="B580" s="132"/>
      <c r="D580" s="132"/>
      <c r="E580" s="191"/>
      <c r="F580" s="191"/>
      <c r="G580" s="191"/>
      <c r="H580" s="191"/>
      <c r="I580" s="191"/>
      <c r="J580" s="191"/>
      <c r="K580" s="191"/>
      <c r="L580" s="191"/>
      <c r="M580" s="191"/>
      <c r="N580" s="191"/>
    </row>
    <row r="581" spans="1:14" ht="12.75" customHeight="1">
      <c r="A581" s="515" t="s">
        <v>98</v>
      </c>
      <c r="B581" s="517" t="s">
        <v>99</v>
      </c>
      <c r="C581" s="198"/>
      <c r="D581" s="517" t="s">
        <v>32</v>
      </c>
      <c r="E581" s="448" t="s">
        <v>303</v>
      </c>
      <c r="F581" s="448" t="s">
        <v>304</v>
      </c>
      <c r="G581" s="463" t="s">
        <v>305</v>
      </c>
      <c r="H581" s="448" t="s">
        <v>306</v>
      </c>
      <c r="I581" s="192"/>
      <c r="J581" s="515" t="s">
        <v>33</v>
      </c>
      <c r="K581" s="515"/>
      <c r="L581" s="515"/>
      <c r="M581" s="515"/>
      <c r="N581" s="515"/>
    </row>
    <row r="582" spans="1:14">
      <c r="A582" s="516"/>
      <c r="B582" s="518"/>
      <c r="C582" s="198"/>
      <c r="D582" s="518"/>
      <c r="E582" s="449"/>
      <c r="F582" s="449"/>
      <c r="G582" s="464"/>
      <c r="H582" s="449"/>
      <c r="I582" s="193"/>
      <c r="J582" s="516"/>
      <c r="K582" s="516"/>
      <c r="L582" s="516"/>
      <c r="M582" s="516"/>
      <c r="N582" s="516"/>
    </row>
    <row r="583" spans="1:14" ht="12.75" customHeight="1">
      <c r="A583" s="199" t="s">
        <v>293</v>
      </c>
      <c r="B583" s="503" t="s">
        <v>862</v>
      </c>
      <c r="C583" s="197"/>
      <c r="D583" s="243" t="s">
        <v>724</v>
      </c>
      <c r="E583" s="195">
        <v>90</v>
      </c>
      <c r="F583" s="195">
        <v>90</v>
      </c>
      <c r="G583" s="195">
        <v>120</v>
      </c>
      <c r="H583" s="195">
        <v>150</v>
      </c>
      <c r="I583" s="194"/>
      <c r="J583" s="506" t="s">
        <v>934</v>
      </c>
      <c r="K583" s="507"/>
      <c r="L583" s="507"/>
      <c r="M583" s="507"/>
      <c r="N583" s="508"/>
    </row>
    <row r="584" spans="1:14">
      <c r="B584" s="504"/>
      <c r="D584" s="243" t="s">
        <v>729</v>
      </c>
      <c r="E584" s="195">
        <v>80</v>
      </c>
      <c r="F584" s="195">
        <v>80</v>
      </c>
      <c r="G584" s="195">
        <v>120</v>
      </c>
      <c r="H584" s="195">
        <v>120</v>
      </c>
      <c r="I584" s="191"/>
      <c r="J584" s="509"/>
      <c r="K584" s="510"/>
      <c r="L584" s="510"/>
      <c r="M584" s="510"/>
      <c r="N584" s="511"/>
    </row>
    <row r="585" spans="1:14">
      <c r="B585" s="504"/>
      <c r="D585" s="291" t="s">
        <v>518</v>
      </c>
      <c r="E585" s="195">
        <v>25</v>
      </c>
      <c r="F585" s="195">
        <v>25</v>
      </c>
      <c r="G585" s="195">
        <v>25</v>
      </c>
      <c r="H585" s="195">
        <v>25</v>
      </c>
      <c r="I585" s="191"/>
      <c r="J585" s="509"/>
      <c r="K585" s="510"/>
      <c r="L585" s="510"/>
      <c r="M585" s="510"/>
      <c r="N585" s="511"/>
    </row>
    <row r="586" spans="1:14">
      <c r="B586" s="504"/>
      <c r="D586" s="291" t="s">
        <v>493</v>
      </c>
      <c r="E586" s="195">
        <v>25</v>
      </c>
      <c r="F586" s="195">
        <v>25</v>
      </c>
      <c r="G586" s="195">
        <v>25</v>
      </c>
      <c r="H586" s="195">
        <v>25</v>
      </c>
      <c r="I586" s="191"/>
      <c r="J586" s="509"/>
      <c r="K586" s="510"/>
      <c r="L586" s="510"/>
      <c r="M586" s="510"/>
      <c r="N586" s="511"/>
    </row>
    <row r="587" spans="1:14">
      <c r="B587" s="504"/>
      <c r="D587" s="352" t="s">
        <v>131</v>
      </c>
      <c r="E587" s="216">
        <v>2</v>
      </c>
      <c r="F587" s="216">
        <v>3</v>
      </c>
      <c r="G587" s="216">
        <v>4</v>
      </c>
      <c r="H587" s="216">
        <v>6</v>
      </c>
      <c r="I587" s="191"/>
      <c r="J587" s="509"/>
      <c r="K587" s="510"/>
      <c r="L587" s="510"/>
      <c r="M587" s="510"/>
      <c r="N587" s="511"/>
    </row>
    <row r="588" spans="1:14">
      <c r="B588" s="504"/>
      <c r="D588" s="111" t="s">
        <v>563</v>
      </c>
      <c r="E588" s="108">
        <v>0.1</v>
      </c>
      <c r="F588" s="108">
        <v>0.1</v>
      </c>
      <c r="G588" s="108">
        <v>0.1</v>
      </c>
      <c r="H588" s="108">
        <v>0.1</v>
      </c>
      <c r="I588" s="191"/>
      <c r="J588" s="509"/>
      <c r="K588" s="510"/>
      <c r="L588" s="510"/>
      <c r="M588" s="510"/>
      <c r="N588" s="511"/>
    </row>
    <row r="589" spans="1:14">
      <c r="B589" s="504"/>
      <c r="D589" s="352" t="s">
        <v>40</v>
      </c>
      <c r="E589" s="195">
        <v>0.8</v>
      </c>
      <c r="F589" s="195">
        <v>1.3</v>
      </c>
      <c r="G589" s="195">
        <v>1.3</v>
      </c>
      <c r="H589" s="195">
        <v>1.3</v>
      </c>
      <c r="I589" s="191"/>
      <c r="J589" s="509"/>
      <c r="K589" s="510"/>
      <c r="L589" s="510"/>
      <c r="M589" s="510"/>
      <c r="N589" s="511"/>
    </row>
    <row r="590" spans="1:14">
      <c r="B590" s="504"/>
      <c r="D590" s="352" t="s">
        <v>124</v>
      </c>
      <c r="E590" s="195">
        <v>0.1</v>
      </c>
      <c r="F590" s="195">
        <v>0.1</v>
      </c>
      <c r="G590" s="195">
        <v>0.1</v>
      </c>
      <c r="H590" s="195">
        <v>0.1</v>
      </c>
      <c r="I590" s="191"/>
      <c r="J590" s="509"/>
      <c r="K590" s="510"/>
      <c r="L590" s="510"/>
      <c r="M590" s="510"/>
      <c r="N590" s="511"/>
    </row>
    <row r="591" spans="1:14">
      <c r="B591" s="504"/>
      <c r="D591" s="243"/>
      <c r="E591" s="195"/>
      <c r="F591" s="195"/>
      <c r="G591" s="195"/>
      <c r="H591" s="195"/>
      <c r="I591" s="191"/>
      <c r="J591" s="509"/>
      <c r="K591" s="510"/>
      <c r="L591" s="510"/>
      <c r="M591" s="510"/>
      <c r="N591" s="511"/>
    </row>
    <row r="592" spans="1:14">
      <c r="B592" s="504"/>
      <c r="D592" s="243"/>
      <c r="E592" s="195"/>
      <c r="F592" s="195"/>
      <c r="G592" s="195"/>
      <c r="H592" s="195"/>
      <c r="I592" s="191"/>
      <c r="J592" s="509"/>
      <c r="K592" s="510"/>
      <c r="L592" s="510"/>
      <c r="M592" s="510"/>
      <c r="N592" s="511"/>
    </row>
    <row r="593" spans="1:14">
      <c r="B593" s="504"/>
      <c r="D593" s="243"/>
      <c r="E593" s="195"/>
      <c r="F593" s="195"/>
      <c r="G593" s="195"/>
      <c r="H593" s="195"/>
      <c r="I593" s="191"/>
      <c r="J593" s="509"/>
      <c r="K593" s="510"/>
      <c r="L593" s="510"/>
      <c r="M593" s="510"/>
      <c r="N593" s="511"/>
    </row>
    <row r="594" spans="1:14">
      <c r="B594" s="504"/>
      <c r="D594" s="243"/>
      <c r="E594" s="195"/>
      <c r="F594" s="195"/>
      <c r="G594" s="195"/>
      <c r="H594" s="195"/>
      <c r="I594" s="191"/>
      <c r="J594" s="509"/>
      <c r="K594" s="510"/>
      <c r="L594" s="510"/>
      <c r="M594" s="510"/>
      <c r="N594" s="511"/>
    </row>
    <row r="595" spans="1:14">
      <c r="B595" s="504"/>
      <c r="D595" s="243"/>
      <c r="E595" s="195"/>
      <c r="F595" s="195"/>
      <c r="G595" s="195"/>
      <c r="H595" s="195"/>
      <c r="I595" s="191"/>
      <c r="J595" s="509"/>
      <c r="K595" s="510"/>
      <c r="L595" s="510"/>
      <c r="M595" s="510"/>
      <c r="N595" s="511"/>
    </row>
    <row r="596" spans="1:14">
      <c r="B596" s="504"/>
      <c r="D596" s="243"/>
      <c r="E596" s="195"/>
      <c r="F596" s="195"/>
      <c r="G596" s="195"/>
      <c r="H596" s="195"/>
      <c r="I596" s="191"/>
      <c r="J596" s="509"/>
      <c r="K596" s="510"/>
      <c r="L596" s="510"/>
      <c r="M596" s="510"/>
      <c r="N596" s="511"/>
    </row>
    <row r="597" spans="1:14">
      <c r="B597" s="504"/>
      <c r="D597" s="243"/>
      <c r="E597" s="195"/>
      <c r="F597" s="195"/>
      <c r="G597" s="195"/>
      <c r="H597" s="195"/>
      <c r="I597" s="191"/>
      <c r="J597" s="509"/>
      <c r="K597" s="510"/>
      <c r="L597" s="510"/>
      <c r="M597" s="510"/>
      <c r="N597" s="511"/>
    </row>
    <row r="598" spans="1:14">
      <c r="B598" s="504"/>
      <c r="D598" s="243"/>
      <c r="E598" s="195"/>
      <c r="F598" s="195"/>
      <c r="G598" s="195"/>
      <c r="H598" s="195"/>
      <c r="I598" s="191"/>
      <c r="J598" s="509"/>
      <c r="K598" s="510"/>
      <c r="L598" s="510"/>
      <c r="M598" s="510"/>
      <c r="N598" s="511"/>
    </row>
    <row r="599" spans="1:14">
      <c r="B599" s="504"/>
      <c r="D599" s="243"/>
      <c r="E599" s="195"/>
      <c r="F599" s="195"/>
      <c r="G599" s="195"/>
      <c r="H599" s="195"/>
      <c r="I599" s="191"/>
      <c r="J599" s="509"/>
      <c r="K599" s="510"/>
      <c r="L599" s="510"/>
      <c r="M599" s="510"/>
      <c r="N599" s="511"/>
    </row>
    <row r="600" spans="1:14">
      <c r="B600" s="504"/>
      <c r="D600" s="243"/>
      <c r="E600" s="195"/>
      <c r="F600" s="195"/>
      <c r="G600" s="195"/>
      <c r="H600" s="195"/>
      <c r="I600" s="191"/>
      <c r="J600" s="509"/>
      <c r="K600" s="510"/>
      <c r="L600" s="510"/>
      <c r="M600" s="510"/>
      <c r="N600" s="511"/>
    </row>
    <row r="601" spans="1:14">
      <c r="B601" s="504"/>
      <c r="D601" s="243"/>
      <c r="E601" s="195"/>
      <c r="F601" s="195"/>
      <c r="G601" s="195"/>
      <c r="H601" s="195"/>
      <c r="I601" s="191"/>
      <c r="J601" s="509"/>
      <c r="K601" s="510"/>
      <c r="L601" s="510"/>
      <c r="M601" s="510"/>
      <c r="N601" s="511"/>
    </row>
    <row r="602" spans="1:14">
      <c r="B602" s="504"/>
      <c r="D602" s="243"/>
      <c r="E602" s="195"/>
      <c r="F602" s="195"/>
      <c r="G602" s="195"/>
      <c r="H602" s="195"/>
      <c r="I602" s="191"/>
      <c r="J602" s="509"/>
      <c r="K602" s="510"/>
      <c r="L602" s="510"/>
      <c r="M602" s="510"/>
      <c r="N602" s="511"/>
    </row>
    <row r="603" spans="1:14">
      <c r="B603" s="505"/>
      <c r="D603" s="133"/>
      <c r="E603" s="127"/>
      <c r="F603" s="128"/>
      <c r="G603" s="128"/>
      <c r="H603" s="128"/>
      <c r="I603" s="191"/>
      <c r="J603" s="512"/>
      <c r="K603" s="513"/>
      <c r="L603" s="513"/>
      <c r="M603" s="513"/>
      <c r="N603" s="514"/>
    </row>
    <row r="604" spans="1:14">
      <c r="B604" s="132"/>
      <c r="D604" s="134"/>
      <c r="E604" s="129"/>
      <c r="F604" s="129"/>
      <c r="G604" s="129"/>
      <c r="H604" s="129"/>
      <c r="I604" s="191"/>
      <c r="J604" s="191"/>
      <c r="K604" s="191"/>
      <c r="L604" s="191"/>
      <c r="M604" s="191"/>
      <c r="N604" s="191"/>
    </row>
    <row r="605" spans="1:14">
      <c r="B605" s="132"/>
      <c r="D605" s="134"/>
      <c r="E605" s="129"/>
      <c r="F605" s="129"/>
      <c r="G605" s="129"/>
      <c r="H605" s="129"/>
      <c r="I605" s="191"/>
      <c r="J605" s="191"/>
      <c r="K605" s="191"/>
      <c r="L605" s="191"/>
      <c r="M605" s="191"/>
      <c r="N605" s="191"/>
    </row>
    <row r="606" spans="1:14" ht="12.75" customHeight="1">
      <c r="A606" s="515" t="s">
        <v>98</v>
      </c>
      <c r="B606" s="517" t="s">
        <v>99</v>
      </c>
      <c r="C606" s="198"/>
      <c r="D606" s="517" t="s">
        <v>32</v>
      </c>
      <c r="E606" s="448" t="s">
        <v>303</v>
      </c>
      <c r="F606" s="448" t="s">
        <v>304</v>
      </c>
      <c r="G606" s="463" t="s">
        <v>305</v>
      </c>
      <c r="H606" s="448" t="s">
        <v>306</v>
      </c>
      <c r="I606" s="192"/>
      <c r="J606" s="515" t="s">
        <v>33</v>
      </c>
      <c r="K606" s="515"/>
      <c r="L606" s="515"/>
      <c r="M606" s="515"/>
      <c r="N606" s="515"/>
    </row>
    <row r="607" spans="1:14">
      <c r="A607" s="516"/>
      <c r="B607" s="518"/>
      <c r="C607" s="198"/>
      <c r="D607" s="518"/>
      <c r="E607" s="449"/>
      <c r="F607" s="449"/>
      <c r="G607" s="464"/>
      <c r="H607" s="449"/>
      <c r="I607" s="193"/>
      <c r="J607" s="516"/>
      <c r="K607" s="516"/>
      <c r="L607" s="516"/>
      <c r="M607" s="516"/>
      <c r="N607" s="516"/>
    </row>
    <row r="608" spans="1:14" ht="12.75" customHeight="1">
      <c r="A608" s="190" t="s">
        <v>288</v>
      </c>
      <c r="B608" s="503" t="s">
        <v>863</v>
      </c>
      <c r="C608" s="197"/>
      <c r="D608" s="365" t="s">
        <v>861</v>
      </c>
      <c r="E608" s="272">
        <v>40</v>
      </c>
      <c r="F608" s="272">
        <v>50</v>
      </c>
      <c r="G608" s="272">
        <v>60</v>
      </c>
      <c r="H608" s="272">
        <v>80</v>
      </c>
      <c r="I608" s="194"/>
      <c r="J608" s="506" t="s">
        <v>864</v>
      </c>
      <c r="K608" s="507"/>
      <c r="L608" s="507"/>
      <c r="M608" s="507"/>
      <c r="N608" s="508"/>
    </row>
    <row r="609" spans="2:14">
      <c r="B609" s="504"/>
      <c r="D609" s="365" t="s">
        <v>684</v>
      </c>
      <c r="E609" s="272">
        <v>25</v>
      </c>
      <c r="F609" s="272">
        <v>35</v>
      </c>
      <c r="G609" s="272">
        <v>45</v>
      </c>
      <c r="H609" s="272">
        <v>55</v>
      </c>
      <c r="I609" s="191"/>
      <c r="J609" s="509"/>
      <c r="K609" s="510"/>
      <c r="L609" s="510"/>
      <c r="M609" s="510"/>
      <c r="N609" s="511"/>
    </row>
    <row r="610" spans="2:14">
      <c r="B610" s="504"/>
      <c r="D610" s="365" t="s">
        <v>110</v>
      </c>
      <c r="E610" s="272">
        <v>10</v>
      </c>
      <c r="F610" s="272">
        <v>15</v>
      </c>
      <c r="G610" s="272">
        <v>20</v>
      </c>
      <c r="H610" s="272">
        <v>30</v>
      </c>
      <c r="I610" s="191"/>
      <c r="J610" s="509"/>
      <c r="K610" s="510"/>
      <c r="L610" s="510"/>
      <c r="M610" s="510"/>
      <c r="N610" s="511"/>
    </row>
    <row r="611" spans="2:14">
      <c r="B611" s="504"/>
      <c r="D611" s="365" t="s">
        <v>109</v>
      </c>
      <c r="E611" s="272">
        <v>25</v>
      </c>
      <c r="F611" s="272">
        <v>25</v>
      </c>
      <c r="G611" s="272">
        <v>40</v>
      </c>
      <c r="H611" s="272">
        <v>40</v>
      </c>
      <c r="I611" s="191"/>
      <c r="J611" s="509"/>
      <c r="K611" s="510"/>
      <c r="L611" s="510"/>
      <c r="M611" s="510"/>
      <c r="N611" s="511"/>
    </row>
    <row r="612" spans="2:14">
      <c r="B612" s="504"/>
      <c r="D612" s="271" t="s">
        <v>518</v>
      </c>
      <c r="E612" s="272">
        <v>25</v>
      </c>
      <c r="F612" s="272">
        <v>25</v>
      </c>
      <c r="G612" s="272">
        <v>25</v>
      </c>
      <c r="H612" s="272">
        <v>25</v>
      </c>
      <c r="I612" s="191"/>
      <c r="J612" s="509"/>
      <c r="K612" s="510"/>
      <c r="L612" s="510"/>
      <c r="M612" s="510"/>
      <c r="N612" s="511"/>
    </row>
    <row r="613" spans="2:14">
      <c r="B613" s="504"/>
      <c r="D613" s="271" t="s">
        <v>493</v>
      </c>
      <c r="E613" s="272">
        <v>25</v>
      </c>
      <c r="F613" s="272">
        <v>25</v>
      </c>
      <c r="G613" s="272">
        <v>25</v>
      </c>
      <c r="H613" s="272">
        <v>25</v>
      </c>
      <c r="I613" s="191"/>
      <c r="J613" s="509"/>
      <c r="K613" s="510"/>
      <c r="L613" s="510"/>
      <c r="M613" s="510"/>
      <c r="N613" s="511"/>
    </row>
    <row r="614" spans="2:14">
      <c r="B614" s="504"/>
      <c r="D614" s="352" t="s">
        <v>311</v>
      </c>
      <c r="E614" s="195">
        <v>3</v>
      </c>
      <c r="F614" s="195">
        <v>5</v>
      </c>
      <c r="G614" s="195">
        <v>7</v>
      </c>
      <c r="H614" s="195">
        <v>9</v>
      </c>
      <c r="I614" s="191"/>
      <c r="J614" s="509"/>
      <c r="K614" s="510"/>
      <c r="L614" s="510"/>
      <c r="M614" s="510"/>
      <c r="N614" s="511"/>
    </row>
    <row r="615" spans="2:14">
      <c r="B615" s="504"/>
      <c r="D615" s="352" t="s">
        <v>560</v>
      </c>
      <c r="E615" s="195">
        <v>0.2</v>
      </c>
      <c r="F615" s="195">
        <v>0.2</v>
      </c>
      <c r="G615" s="195">
        <v>0.2</v>
      </c>
      <c r="H615" s="195">
        <v>0.2</v>
      </c>
      <c r="I615" s="191"/>
      <c r="J615" s="509"/>
      <c r="K615" s="510"/>
      <c r="L615" s="510"/>
      <c r="M615" s="510"/>
      <c r="N615" s="511"/>
    </row>
    <row r="616" spans="2:14">
      <c r="B616" s="504"/>
      <c r="D616" s="243" t="s">
        <v>43</v>
      </c>
      <c r="E616" s="195" t="s">
        <v>41</v>
      </c>
      <c r="F616" s="195" t="s">
        <v>41</v>
      </c>
      <c r="G616" s="195" t="s">
        <v>41</v>
      </c>
      <c r="H616" s="195" t="s">
        <v>41</v>
      </c>
      <c r="I616" s="191"/>
      <c r="J616" s="509"/>
      <c r="K616" s="510"/>
      <c r="L616" s="510"/>
      <c r="M616" s="510"/>
      <c r="N616" s="511"/>
    </row>
    <row r="617" spans="2:14">
      <c r="B617" s="504"/>
      <c r="D617" s="243" t="s">
        <v>36</v>
      </c>
      <c r="E617" s="195">
        <v>1.2</v>
      </c>
      <c r="F617" s="195">
        <v>1.5</v>
      </c>
      <c r="G617" s="195">
        <v>2</v>
      </c>
      <c r="H617" s="195">
        <v>2</v>
      </c>
      <c r="I617" s="191"/>
      <c r="J617" s="509"/>
      <c r="K617" s="510"/>
      <c r="L617" s="510"/>
      <c r="M617" s="510"/>
      <c r="N617" s="511"/>
    </row>
    <row r="618" spans="2:14">
      <c r="B618" s="504"/>
      <c r="D618" s="243" t="s">
        <v>46</v>
      </c>
      <c r="E618" s="195">
        <v>0.1</v>
      </c>
      <c r="F618" s="195">
        <v>0.1</v>
      </c>
      <c r="G618" s="195">
        <v>0.1</v>
      </c>
      <c r="H618" s="195">
        <v>0.1</v>
      </c>
      <c r="I618" s="191"/>
      <c r="J618" s="509"/>
      <c r="K618" s="510"/>
      <c r="L618" s="510"/>
      <c r="M618" s="510"/>
      <c r="N618" s="511"/>
    </row>
    <row r="619" spans="2:14">
      <c r="B619" s="504"/>
      <c r="D619" s="243"/>
      <c r="E619" s="195"/>
      <c r="F619" s="195"/>
      <c r="G619" s="195"/>
      <c r="H619" s="195"/>
      <c r="I619" s="191"/>
      <c r="J619" s="509"/>
      <c r="K619" s="510"/>
      <c r="L619" s="510"/>
      <c r="M619" s="510"/>
      <c r="N619" s="511"/>
    </row>
    <row r="620" spans="2:14">
      <c r="B620" s="504"/>
      <c r="D620" s="243"/>
      <c r="E620" s="195"/>
      <c r="F620" s="195"/>
      <c r="G620" s="195"/>
      <c r="H620" s="195"/>
      <c r="I620" s="191"/>
      <c r="J620" s="509"/>
      <c r="K620" s="510"/>
      <c r="L620" s="510"/>
      <c r="M620" s="510"/>
      <c r="N620" s="511"/>
    </row>
    <row r="621" spans="2:14">
      <c r="B621" s="504"/>
      <c r="D621" s="243"/>
      <c r="E621" s="195"/>
      <c r="F621" s="195"/>
      <c r="G621" s="195"/>
      <c r="H621" s="195"/>
      <c r="I621" s="191"/>
      <c r="J621" s="509"/>
      <c r="K621" s="510"/>
      <c r="L621" s="510"/>
      <c r="M621" s="510"/>
      <c r="N621" s="511"/>
    </row>
    <row r="622" spans="2:14">
      <c r="B622" s="504"/>
      <c r="D622" s="243"/>
      <c r="E622" s="195"/>
      <c r="F622" s="195"/>
      <c r="G622" s="195"/>
      <c r="H622" s="195"/>
      <c r="I622" s="191"/>
      <c r="J622" s="509"/>
      <c r="K622" s="510"/>
      <c r="L622" s="510"/>
      <c r="M622" s="510"/>
      <c r="N622" s="511"/>
    </row>
    <row r="623" spans="2:14">
      <c r="B623" s="504"/>
      <c r="D623" s="243"/>
      <c r="E623" s="195"/>
      <c r="F623" s="195"/>
      <c r="G623" s="195"/>
      <c r="H623" s="195"/>
      <c r="I623" s="191"/>
      <c r="J623" s="509"/>
      <c r="K623" s="510"/>
      <c r="L623" s="510"/>
      <c r="M623" s="510"/>
      <c r="N623" s="511"/>
    </row>
    <row r="624" spans="2:14">
      <c r="B624" s="504"/>
      <c r="D624" s="243"/>
      <c r="E624" s="195"/>
      <c r="F624" s="195"/>
      <c r="G624" s="195"/>
      <c r="H624" s="195"/>
      <c r="I624" s="191"/>
      <c r="J624" s="509"/>
      <c r="K624" s="510"/>
      <c r="L624" s="510"/>
      <c r="M624" s="510"/>
      <c r="N624" s="511"/>
    </row>
    <row r="625" spans="1:14">
      <c r="B625" s="504"/>
      <c r="D625" s="243"/>
      <c r="E625" s="195"/>
      <c r="F625" s="195"/>
      <c r="G625" s="195"/>
      <c r="H625" s="195"/>
      <c r="I625" s="191"/>
      <c r="J625" s="509"/>
      <c r="K625" s="510"/>
      <c r="L625" s="510"/>
      <c r="M625" s="510"/>
      <c r="N625" s="511"/>
    </row>
    <row r="626" spans="1:14">
      <c r="B626" s="504"/>
      <c r="D626" s="243"/>
      <c r="E626" s="195"/>
      <c r="F626" s="195"/>
      <c r="G626" s="195"/>
      <c r="H626" s="195"/>
      <c r="I626" s="191"/>
      <c r="J626" s="509"/>
      <c r="K626" s="510"/>
      <c r="L626" s="510"/>
      <c r="M626" s="510"/>
      <c r="N626" s="511"/>
    </row>
    <row r="627" spans="1:14">
      <c r="B627" s="504"/>
      <c r="D627" s="243"/>
      <c r="E627" s="195"/>
      <c r="F627" s="195"/>
      <c r="G627" s="195"/>
      <c r="H627" s="195"/>
      <c r="I627" s="191"/>
      <c r="J627" s="509"/>
      <c r="K627" s="510"/>
      <c r="L627" s="510"/>
      <c r="M627" s="510"/>
      <c r="N627" s="511"/>
    </row>
    <row r="628" spans="1:14">
      <c r="B628" s="505"/>
      <c r="D628" s="133"/>
      <c r="E628" s="127"/>
      <c r="F628" s="128"/>
      <c r="G628" s="128"/>
      <c r="H628" s="128"/>
      <c r="I628" s="191"/>
      <c r="J628" s="512"/>
      <c r="K628" s="513"/>
      <c r="L628" s="513"/>
      <c r="M628" s="513"/>
      <c r="N628" s="514"/>
    </row>
    <row r="629" spans="1:14">
      <c r="B629" s="132"/>
      <c r="D629" s="134"/>
      <c r="E629" s="129"/>
      <c r="F629" s="129"/>
      <c r="G629" s="129"/>
      <c r="H629" s="129"/>
      <c r="I629" s="191"/>
      <c r="J629" s="191"/>
      <c r="K629" s="191"/>
      <c r="L629" s="191"/>
      <c r="M629" s="191"/>
      <c r="N629" s="191"/>
    </row>
    <row r="630" spans="1:14">
      <c r="B630" s="132"/>
      <c r="D630" s="134"/>
      <c r="E630" s="129"/>
      <c r="F630" s="129"/>
      <c r="G630" s="129"/>
      <c r="H630" s="129"/>
      <c r="I630" s="191"/>
      <c r="J630" s="191"/>
      <c r="K630" s="191"/>
      <c r="L630" s="191"/>
      <c r="M630" s="191"/>
      <c r="N630" s="191"/>
    </row>
    <row r="631" spans="1:14" ht="12.75" customHeight="1">
      <c r="A631" s="515" t="s">
        <v>98</v>
      </c>
      <c r="B631" s="517" t="s">
        <v>99</v>
      </c>
      <c r="C631" s="198"/>
      <c r="D631" s="517" t="s">
        <v>32</v>
      </c>
      <c r="E631" s="448" t="s">
        <v>303</v>
      </c>
      <c r="F631" s="448" t="s">
        <v>304</v>
      </c>
      <c r="G631" s="463" t="s">
        <v>305</v>
      </c>
      <c r="H631" s="448" t="s">
        <v>306</v>
      </c>
      <c r="I631" s="192"/>
      <c r="J631" s="515" t="s">
        <v>33</v>
      </c>
      <c r="K631" s="515"/>
      <c r="L631" s="515"/>
      <c r="M631" s="515"/>
      <c r="N631" s="515"/>
    </row>
    <row r="632" spans="1:14">
      <c r="A632" s="516"/>
      <c r="B632" s="518"/>
      <c r="C632" s="198"/>
      <c r="D632" s="518"/>
      <c r="E632" s="449"/>
      <c r="F632" s="449"/>
      <c r="G632" s="464"/>
      <c r="H632" s="449"/>
      <c r="I632" s="193"/>
      <c r="J632" s="516"/>
      <c r="K632" s="516"/>
      <c r="L632" s="516"/>
      <c r="M632" s="516"/>
      <c r="N632" s="516"/>
    </row>
    <row r="633" spans="1:14" ht="12.75" customHeight="1">
      <c r="A633" s="199" t="s">
        <v>281</v>
      </c>
      <c r="B633" s="503" t="s">
        <v>865</v>
      </c>
      <c r="C633" s="197"/>
      <c r="D633" s="243" t="s">
        <v>234</v>
      </c>
      <c r="E633" s="195">
        <v>40</v>
      </c>
      <c r="F633" s="195">
        <v>50</v>
      </c>
      <c r="G633" s="195">
        <v>60</v>
      </c>
      <c r="H633" s="195">
        <v>80</v>
      </c>
      <c r="I633" s="194"/>
      <c r="J633" s="506" t="s">
        <v>866</v>
      </c>
      <c r="K633" s="507"/>
      <c r="L633" s="507"/>
      <c r="M633" s="507"/>
      <c r="N633" s="508"/>
    </row>
    <row r="634" spans="1:14">
      <c r="B634" s="504"/>
      <c r="D634" s="365" t="s">
        <v>110</v>
      </c>
      <c r="E634" s="272">
        <v>20</v>
      </c>
      <c r="F634" s="272">
        <v>30</v>
      </c>
      <c r="G634" s="272">
        <v>40</v>
      </c>
      <c r="H634" s="272">
        <v>50</v>
      </c>
      <c r="I634" s="191"/>
      <c r="J634" s="509"/>
      <c r="K634" s="510"/>
      <c r="L634" s="510"/>
      <c r="M634" s="510"/>
      <c r="N634" s="511"/>
    </row>
    <row r="635" spans="1:14">
      <c r="B635" s="504"/>
      <c r="D635" s="365" t="s">
        <v>944</v>
      </c>
      <c r="E635" s="328">
        <v>20</v>
      </c>
      <c r="F635" s="328">
        <v>20</v>
      </c>
      <c r="G635" s="328">
        <v>30</v>
      </c>
      <c r="H635" s="328">
        <v>30</v>
      </c>
      <c r="I635" s="191"/>
      <c r="J635" s="509"/>
      <c r="K635" s="510"/>
      <c r="L635" s="510"/>
      <c r="M635" s="510"/>
      <c r="N635" s="511"/>
    </row>
    <row r="636" spans="1:14">
      <c r="B636" s="504"/>
      <c r="D636" s="365" t="s">
        <v>945</v>
      </c>
      <c r="E636" s="328">
        <v>20</v>
      </c>
      <c r="F636" s="328">
        <v>25</v>
      </c>
      <c r="G636" s="328">
        <v>40</v>
      </c>
      <c r="H636" s="328">
        <v>50</v>
      </c>
      <c r="I636" s="191"/>
      <c r="J636" s="509"/>
      <c r="K636" s="510"/>
      <c r="L636" s="510"/>
      <c r="M636" s="510"/>
      <c r="N636" s="511"/>
    </row>
    <row r="637" spans="1:14">
      <c r="B637" s="504"/>
      <c r="D637" s="365" t="s">
        <v>946</v>
      </c>
      <c r="E637" s="328">
        <v>40</v>
      </c>
      <c r="F637" s="328">
        <v>40</v>
      </c>
      <c r="G637" s="328">
        <v>60</v>
      </c>
      <c r="H637" s="328">
        <v>60</v>
      </c>
      <c r="I637" s="191"/>
      <c r="J637" s="509"/>
      <c r="K637" s="510"/>
      <c r="L637" s="510"/>
      <c r="M637" s="510"/>
      <c r="N637" s="511"/>
    </row>
    <row r="638" spans="1:14">
      <c r="B638" s="504"/>
      <c r="D638" s="271" t="s">
        <v>518</v>
      </c>
      <c r="E638" s="272">
        <v>25</v>
      </c>
      <c r="F638" s="272">
        <v>25</v>
      </c>
      <c r="G638" s="272">
        <v>25</v>
      </c>
      <c r="H638" s="272">
        <v>25</v>
      </c>
      <c r="I638" s="191"/>
      <c r="J638" s="509"/>
      <c r="K638" s="510"/>
      <c r="L638" s="510"/>
      <c r="M638" s="510"/>
      <c r="N638" s="511"/>
    </row>
    <row r="639" spans="1:14">
      <c r="B639" s="504"/>
      <c r="D639" s="291" t="s">
        <v>493</v>
      </c>
      <c r="E639" s="195">
        <v>25</v>
      </c>
      <c r="F639" s="195">
        <v>25</v>
      </c>
      <c r="G639" s="195">
        <v>25</v>
      </c>
      <c r="H639" s="195">
        <v>25</v>
      </c>
      <c r="I639" s="191"/>
      <c r="J639" s="509"/>
      <c r="K639" s="510"/>
      <c r="L639" s="510"/>
      <c r="M639" s="510"/>
      <c r="N639" s="511"/>
    </row>
    <row r="640" spans="1:14">
      <c r="B640" s="504"/>
      <c r="D640" s="361" t="s">
        <v>311</v>
      </c>
      <c r="E640" s="195">
        <v>3</v>
      </c>
      <c r="F640" s="195">
        <v>5</v>
      </c>
      <c r="G640" s="195">
        <v>7</v>
      </c>
      <c r="H640" s="195">
        <v>9</v>
      </c>
      <c r="I640" s="191"/>
      <c r="J640" s="509"/>
      <c r="K640" s="510"/>
      <c r="L640" s="510"/>
      <c r="M640" s="510"/>
      <c r="N640" s="511"/>
    </row>
    <row r="641" spans="1:14">
      <c r="B641" s="504"/>
      <c r="D641" s="361" t="s">
        <v>560</v>
      </c>
      <c r="E641" s="195">
        <v>0.2</v>
      </c>
      <c r="F641" s="195">
        <v>0.2</v>
      </c>
      <c r="G641" s="195">
        <v>0.2</v>
      </c>
      <c r="H641" s="195">
        <v>0.2</v>
      </c>
      <c r="I641" s="191"/>
      <c r="J641" s="509"/>
      <c r="K641" s="510"/>
      <c r="L641" s="510"/>
      <c r="M641" s="510"/>
      <c r="N641" s="511"/>
    </row>
    <row r="642" spans="1:14">
      <c r="B642" s="504"/>
      <c r="D642" s="243" t="s">
        <v>36</v>
      </c>
      <c r="E642" s="195">
        <v>1.2</v>
      </c>
      <c r="F642" s="195">
        <v>1.5</v>
      </c>
      <c r="G642" s="195">
        <v>2</v>
      </c>
      <c r="H642" s="195">
        <v>2</v>
      </c>
      <c r="I642" s="191"/>
      <c r="J642" s="509"/>
      <c r="K642" s="510"/>
      <c r="L642" s="510"/>
      <c r="M642" s="510"/>
      <c r="N642" s="511"/>
    </row>
    <row r="643" spans="1:14">
      <c r="B643" s="504"/>
      <c r="D643" s="243" t="s">
        <v>124</v>
      </c>
      <c r="E643" s="195">
        <v>0.1</v>
      </c>
      <c r="F643" s="195">
        <v>0.1</v>
      </c>
      <c r="G643" s="195">
        <v>0.1</v>
      </c>
      <c r="H643" s="195">
        <v>0.1</v>
      </c>
      <c r="I643" s="191"/>
      <c r="J643" s="509"/>
      <c r="K643" s="510"/>
      <c r="L643" s="510"/>
      <c r="M643" s="510"/>
      <c r="N643" s="511"/>
    </row>
    <row r="644" spans="1:14">
      <c r="B644" s="504"/>
      <c r="D644" s="243" t="s">
        <v>680</v>
      </c>
      <c r="E644" s="195">
        <v>0.1</v>
      </c>
      <c r="F644" s="195">
        <v>0.1</v>
      </c>
      <c r="G644" s="195">
        <v>0.1</v>
      </c>
      <c r="H644" s="195">
        <v>0.1</v>
      </c>
      <c r="I644" s="191"/>
      <c r="J644" s="509"/>
      <c r="K644" s="510"/>
      <c r="L644" s="510"/>
      <c r="M644" s="510"/>
      <c r="N644" s="511"/>
    </row>
    <row r="645" spans="1:14">
      <c r="B645" s="504"/>
      <c r="D645" s="243"/>
      <c r="E645" s="195"/>
      <c r="F645" s="195"/>
      <c r="G645" s="195"/>
      <c r="H645" s="195"/>
      <c r="I645" s="191"/>
      <c r="J645" s="509"/>
      <c r="K645" s="510"/>
      <c r="L645" s="510"/>
      <c r="M645" s="510"/>
      <c r="N645" s="511"/>
    </row>
    <row r="646" spans="1:14">
      <c r="B646" s="504"/>
      <c r="D646" s="243"/>
      <c r="E646" s="195"/>
      <c r="F646" s="195"/>
      <c r="G646" s="195"/>
      <c r="H646" s="195"/>
      <c r="I646" s="191"/>
      <c r="J646" s="509"/>
      <c r="K646" s="510"/>
      <c r="L646" s="510"/>
      <c r="M646" s="510"/>
      <c r="N646" s="511"/>
    </row>
    <row r="647" spans="1:14">
      <c r="B647" s="504"/>
      <c r="D647" s="243"/>
      <c r="E647" s="195"/>
      <c r="F647" s="195"/>
      <c r="G647" s="195"/>
      <c r="H647" s="195"/>
      <c r="I647" s="191"/>
      <c r="J647" s="509"/>
      <c r="K647" s="510"/>
      <c r="L647" s="510"/>
      <c r="M647" s="510"/>
      <c r="N647" s="511"/>
    </row>
    <row r="648" spans="1:14">
      <c r="B648" s="504"/>
      <c r="D648" s="243"/>
      <c r="E648" s="195"/>
      <c r="F648" s="195"/>
      <c r="G648" s="195"/>
      <c r="H648" s="195"/>
      <c r="I648" s="191"/>
      <c r="J648" s="509"/>
      <c r="K648" s="510"/>
      <c r="L648" s="510"/>
      <c r="M648" s="510"/>
      <c r="N648" s="511"/>
    </row>
    <row r="649" spans="1:14">
      <c r="B649" s="504"/>
      <c r="D649" s="243"/>
      <c r="E649" s="195"/>
      <c r="F649" s="195"/>
      <c r="G649" s="195"/>
      <c r="H649" s="195"/>
      <c r="I649" s="191"/>
      <c r="J649" s="509"/>
      <c r="K649" s="510"/>
      <c r="L649" s="510"/>
      <c r="M649" s="510"/>
      <c r="N649" s="511"/>
    </row>
    <row r="650" spans="1:14">
      <c r="B650" s="504"/>
      <c r="D650" s="243"/>
      <c r="E650" s="195"/>
      <c r="F650" s="195"/>
      <c r="G650" s="195"/>
      <c r="H650" s="195"/>
      <c r="I650" s="191"/>
      <c r="J650" s="509"/>
      <c r="K650" s="510"/>
      <c r="L650" s="510"/>
      <c r="M650" s="510"/>
      <c r="N650" s="511"/>
    </row>
    <row r="651" spans="1:14">
      <c r="B651" s="504"/>
      <c r="D651" s="243"/>
      <c r="E651" s="195"/>
      <c r="F651" s="195"/>
      <c r="G651" s="195"/>
      <c r="H651" s="195"/>
      <c r="I651" s="191"/>
      <c r="J651" s="509"/>
      <c r="K651" s="510"/>
      <c r="L651" s="510"/>
      <c r="M651" s="510"/>
      <c r="N651" s="511"/>
    </row>
    <row r="652" spans="1:14">
      <c r="B652" s="504"/>
      <c r="D652" s="243"/>
      <c r="E652" s="195"/>
      <c r="F652" s="195"/>
      <c r="G652" s="195"/>
      <c r="H652" s="195"/>
      <c r="I652" s="191"/>
      <c r="J652" s="509"/>
      <c r="K652" s="510"/>
      <c r="L652" s="510"/>
      <c r="M652" s="510"/>
      <c r="N652" s="511"/>
    </row>
    <row r="653" spans="1:14">
      <c r="B653" s="505"/>
      <c r="D653" s="133"/>
      <c r="E653" s="127"/>
      <c r="F653" s="128"/>
      <c r="G653" s="128"/>
      <c r="H653" s="128"/>
      <c r="I653" s="191"/>
      <c r="J653" s="512"/>
      <c r="K653" s="513"/>
      <c r="L653" s="513"/>
      <c r="M653" s="513"/>
      <c r="N653" s="514"/>
    </row>
    <row r="654" spans="1:14">
      <c r="B654" s="132"/>
      <c r="D654" s="134"/>
      <c r="E654" s="129"/>
      <c r="F654" s="129"/>
      <c r="G654" s="129"/>
      <c r="H654" s="129"/>
      <c r="I654" s="191"/>
      <c r="J654" s="191"/>
      <c r="K654" s="191"/>
      <c r="L654" s="191"/>
      <c r="M654" s="191"/>
      <c r="N654" s="191"/>
    </row>
    <row r="655" spans="1:14">
      <c r="B655" s="132"/>
      <c r="D655" s="134"/>
      <c r="E655" s="129"/>
      <c r="F655" s="129"/>
      <c r="G655" s="129"/>
      <c r="H655" s="129"/>
      <c r="I655" s="191"/>
      <c r="J655" s="191"/>
      <c r="K655" s="191"/>
      <c r="L655" s="191"/>
      <c r="M655" s="191"/>
      <c r="N655" s="191"/>
    </row>
    <row r="656" spans="1:14" ht="12.75" customHeight="1">
      <c r="A656" s="515" t="s">
        <v>98</v>
      </c>
      <c r="B656" s="517" t="s">
        <v>99</v>
      </c>
      <c r="C656" s="198"/>
      <c r="D656" s="517" t="s">
        <v>32</v>
      </c>
      <c r="E656" s="448" t="s">
        <v>303</v>
      </c>
      <c r="F656" s="448" t="s">
        <v>304</v>
      </c>
      <c r="G656" s="463" t="s">
        <v>305</v>
      </c>
      <c r="H656" s="448" t="s">
        <v>306</v>
      </c>
      <c r="I656" s="192"/>
      <c r="J656" s="515" t="s">
        <v>33</v>
      </c>
      <c r="K656" s="515"/>
      <c r="L656" s="515"/>
      <c r="M656" s="515"/>
      <c r="N656" s="515"/>
    </row>
    <row r="657" spans="1:14">
      <c r="A657" s="516"/>
      <c r="B657" s="518"/>
      <c r="C657" s="198"/>
      <c r="D657" s="518"/>
      <c r="E657" s="449"/>
      <c r="F657" s="449"/>
      <c r="G657" s="464"/>
      <c r="H657" s="449"/>
      <c r="I657" s="193"/>
      <c r="J657" s="516"/>
      <c r="K657" s="516"/>
      <c r="L657" s="516"/>
      <c r="M657" s="516"/>
      <c r="N657" s="516"/>
    </row>
    <row r="658" spans="1:14" ht="12.75" customHeight="1">
      <c r="A658" s="190" t="s">
        <v>247</v>
      </c>
      <c r="B658" s="503" t="s">
        <v>867</v>
      </c>
      <c r="C658" s="197"/>
      <c r="D658" s="365" t="s">
        <v>684</v>
      </c>
      <c r="E658" s="272">
        <v>25</v>
      </c>
      <c r="F658" s="272">
        <v>35</v>
      </c>
      <c r="G658" s="272">
        <v>45</v>
      </c>
      <c r="H658" s="272">
        <v>55</v>
      </c>
      <c r="I658" s="194"/>
      <c r="J658" s="506" t="s">
        <v>935</v>
      </c>
      <c r="K658" s="507"/>
      <c r="L658" s="507"/>
      <c r="M658" s="507"/>
      <c r="N658" s="508"/>
    </row>
    <row r="659" spans="1:14">
      <c r="B659" s="504"/>
      <c r="D659" s="365" t="s">
        <v>856</v>
      </c>
      <c r="E659" s="272">
        <v>70</v>
      </c>
      <c r="F659" s="272">
        <v>70</v>
      </c>
      <c r="G659" s="272">
        <v>80</v>
      </c>
      <c r="H659" s="272">
        <v>80</v>
      </c>
      <c r="I659" s="191"/>
      <c r="J659" s="509"/>
      <c r="K659" s="510"/>
      <c r="L659" s="510"/>
      <c r="M659" s="510"/>
      <c r="N659" s="511"/>
    </row>
    <row r="660" spans="1:14">
      <c r="B660" s="504"/>
      <c r="D660" s="365" t="s">
        <v>109</v>
      </c>
      <c r="E660" s="272">
        <v>25</v>
      </c>
      <c r="F660" s="272">
        <v>25</v>
      </c>
      <c r="G660" s="272">
        <v>40</v>
      </c>
      <c r="H660" s="272">
        <v>40</v>
      </c>
      <c r="I660" s="191"/>
      <c r="J660" s="509"/>
      <c r="K660" s="510"/>
      <c r="L660" s="510"/>
      <c r="M660" s="510"/>
      <c r="N660" s="511"/>
    </row>
    <row r="661" spans="1:14">
      <c r="B661" s="504"/>
      <c r="D661" s="271" t="s">
        <v>518</v>
      </c>
      <c r="E661" s="272">
        <v>25</v>
      </c>
      <c r="F661" s="272">
        <v>25</v>
      </c>
      <c r="G661" s="272">
        <v>25</v>
      </c>
      <c r="H661" s="272">
        <v>25</v>
      </c>
      <c r="I661" s="191"/>
      <c r="J661" s="509"/>
      <c r="K661" s="510"/>
      <c r="L661" s="510"/>
      <c r="M661" s="510"/>
      <c r="N661" s="511"/>
    </row>
    <row r="662" spans="1:14">
      <c r="B662" s="504"/>
      <c r="D662" s="291" t="s">
        <v>493</v>
      </c>
      <c r="E662" s="195">
        <v>25</v>
      </c>
      <c r="F662" s="195">
        <v>25</v>
      </c>
      <c r="G662" s="195">
        <v>25</v>
      </c>
      <c r="H662" s="195">
        <v>25</v>
      </c>
      <c r="I662" s="191"/>
      <c r="J662" s="509"/>
      <c r="K662" s="510"/>
      <c r="L662" s="510"/>
      <c r="M662" s="510"/>
      <c r="N662" s="511"/>
    </row>
    <row r="663" spans="1:14">
      <c r="B663" s="504"/>
      <c r="D663" s="352" t="s">
        <v>131</v>
      </c>
      <c r="E663" s="216">
        <v>2</v>
      </c>
      <c r="F663" s="216">
        <v>3</v>
      </c>
      <c r="G663" s="216">
        <v>4</v>
      </c>
      <c r="H663" s="216">
        <v>6</v>
      </c>
      <c r="I663" s="191"/>
      <c r="J663" s="509"/>
      <c r="K663" s="510"/>
      <c r="L663" s="510"/>
      <c r="M663" s="510"/>
      <c r="N663" s="511"/>
    </row>
    <row r="664" spans="1:14">
      <c r="B664" s="504"/>
      <c r="D664" s="111" t="s">
        <v>563</v>
      </c>
      <c r="E664" s="108">
        <v>0.1</v>
      </c>
      <c r="F664" s="108">
        <v>0.1</v>
      </c>
      <c r="G664" s="108">
        <v>0.1</v>
      </c>
      <c r="H664" s="108">
        <v>0.1</v>
      </c>
      <c r="I664" s="191"/>
      <c r="J664" s="509"/>
      <c r="K664" s="510"/>
      <c r="L664" s="510"/>
      <c r="M664" s="510"/>
      <c r="N664" s="511"/>
    </row>
    <row r="665" spans="1:14">
      <c r="B665" s="504"/>
      <c r="D665" s="243" t="s">
        <v>46</v>
      </c>
      <c r="E665" s="195">
        <v>0.1</v>
      </c>
      <c r="F665" s="195">
        <v>0.1</v>
      </c>
      <c r="G665" s="195">
        <v>0.1</v>
      </c>
      <c r="H665" s="195">
        <v>0.1</v>
      </c>
      <c r="I665" s="191"/>
      <c r="J665" s="509"/>
      <c r="K665" s="510"/>
      <c r="L665" s="510"/>
      <c r="M665" s="510"/>
      <c r="N665" s="511"/>
    </row>
    <row r="666" spans="1:14">
      <c r="B666" s="504"/>
      <c r="D666" s="243" t="s">
        <v>36</v>
      </c>
      <c r="E666" s="195">
        <v>1.2</v>
      </c>
      <c r="F666" s="195">
        <v>1.5</v>
      </c>
      <c r="G666" s="195">
        <v>2</v>
      </c>
      <c r="H666" s="195">
        <v>2</v>
      </c>
      <c r="I666" s="191"/>
      <c r="J666" s="509"/>
      <c r="K666" s="510"/>
      <c r="L666" s="510"/>
      <c r="M666" s="510"/>
      <c r="N666" s="511"/>
    </row>
    <row r="667" spans="1:14">
      <c r="B667" s="504"/>
      <c r="D667" s="243"/>
      <c r="E667" s="195"/>
      <c r="F667" s="195"/>
      <c r="G667" s="195"/>
      <c r="H667" s="195"/>
      <c r="I667" s="191"/>
      <c r="J667" s="509"/>
      <c r="K667" s="510"/>
      <c r="L667" s="510"/>
      <c r="M667" s="510"/>
      <c r="N667" s="511"/>
    </row>
    <row r="668" spans="1:14">
      <c r="B668" s="504"/>
      <c r="D668" s="243"/>
      <c r="E668" s="195"/>
      <c r="F668" s="195"/>
      <c r="G668" s="195"/>
      <c r="H668" s="195"/>
      <c r="I668" s="191"/>
      <c r="J668" s="509"/>
      <c r="K668" s="510"/>
      <c r="L668" s="510"/>
      <c r="M668" s="510"/>
      <c r="N668" s="511"/>
    </row>
    <row r="669" spans="1:14">
      <c r="B669" s="504"/>
      <c r="D669" s="243"/>
      <c r="E669" s="195"/>
      <c r="F669" s="195"/>
      <c r="G669" s="195"/>
      <c r="H669" s="195"/>
      <c r="I669" s="191"/>
      <c r="J669" s="509"/>
      <c r="K669" s="510"/>
      <c r="L669" s="510"/>
      <c r="M669" s="510"/>
      <c r="N669" s="511"/>
    </row>
    <row r="670" spans="1:14">
      <c r="B670" s="504"/>
      <c r="D670" s="243"/>
      <c r="E670" s="195"/>
      <c r="F670" s="195"/>
      <c r="G670" s="195"/>
      <c r="H670" s="195"/>
      <c r="I670" s="191"/>
      <c r="J670" s="509"/>
      <c r="K670" s="510"/>
      <c r="L670" s="510"/>
      <c r="M670" s="510"/>
      <c r="N670" s="511"/>
    </row>
    <row r="671" spans="1:14">
      <c r="B671" s="504"/>
      <c r="D671" s="243"/>
      <c r="E671" s="195"/>
      <c r="F671" s="195"/>
      <c r="G671" s="195"/>
      <c r="H671" s="195"/>
      <c r="I671" s="191"/>
      <c r="J671" s="509"/>
      <c r="K671" s="510"/>
      <c r="L671" s="510"/>
      <c r="M671" s="510"/>
      <c r="N671" s="511"/>
    </row>
    <row r="672" spans="1:14">
      <c r="B672" s="504"/>
      <c r="D672" s="243"/>
      <c r="E672" s="195"/>
      <c r="F672" s="195"/>
      <c r="G672" s="195"/>
      <c r="H672" s="195"/>
      <c r="I672" s="191"/>
      <c r="J672" s="509"/>
      <c r="K672" s="510"/>
      <c r="L672" s="510"/>
      <c r="M672" s="510"/>
      <c r="N672" s="511"/>
    </row>
    <row r="673" spans="1:14">
      <c r="B673" s="504"/>
      <c r="D673" s="243"/>
      <c r="E673" s="195"/>
      <c r="F673" s="195"/>
      <c r="G673" s="195"/>
      <c r="H673" s="195"/>
      <c r="I673" s="191"/>
      <c r="J673" s="509"/>
      <c r="K673" s="510"/>
      <c r="L673" s="510"/>
      <c r="M673" s="510"/>
      <c r="N673" s="511"/>
    </row>
    <row r="674" spans="1:14">
      <c r="B674" s="504"/>
      <c r="D674" s="243"/>
      <c r="E674" s="195"/>
      <c r="F674" s="195"/>
      <c r="G674" s="195"/>
      <c r="H674" s="195"/>
      <c r="I674" s="191"/>
      <c r="J674" s="509"/>
      <c r="K674" s="510"/>
      <c r="L674" s="510"/>
      <c r="M674" s="510"/>
      <c r="N674" s="511"/>
    </row>
    <row r="675" spans="1:14">
      <c r="B675" s="504"/>
      <c r="D675" s="243"/>
      <c r="E675" s="195"/>
      <c r="F675" s="195"/>
      <c r="G675" s="195"/>
      <c r="H675" s="195"/>
      <c r="I675" s="191"/>
      <c r="J675" s="509"/>
      <c r="K675" s="510"/>
      <c r="L675" s="510"/>
      <c r="M675" s="510"/>
      <c r="N675" s="511"/>
    </row>
    <row r="676" spans="1:14">
      <c r="B676" s="504"/>
      <c r="D676" s="243"/>
      <c r="E676" s="195"/>
      <c r="F676" s="195"/>
      <c r="G676" s="195"/>
      <c r="H676" s="195"/>
      <c r="I676" s="191"/>
      <c r="J676" s="509"/>
      <c r="K676" s="510"/>
      <c r="L676" s="510"/>
      <c r="M676" s="510"/>
      <c r="N676" s="511"/>
    </row>
    <row r="677" spans="1:14">
      <c r="B677" s="504"/>
      <c r="D677" s="243"/>
      <c r="E677" s="195"/>
      <c r="F677" s="195"/>
      <c r="G677" s="195"/>
      <c r="H677" s="195"/>
      <c r="I677" s="191"/>
      <c r="J677" s="509"/>
      <c r="K677" s="510"/>
      <c r="L677" s="510"/>
      <c r="M677" s="510"/>
      <c r="N677" s="511"/>
    </row>
    <row r="678" spans="1:14">
      <c r="B678" s="505"/>
      <c r="D678" s="133"/>
      <c r="E678" s="127"/>
      <c r="F678" s="128"/>
      <c r="G678" s="128"/>
      <c r="H678" s="128"/>
      <c r="I678" s="191"/>
      <c r="J678" s="512"/>
      <c r="K678" s="513"/>
      <c r="L678" s="513"/>
      <c r="M678" s="513"/>
      <c r="N678" s="514"/>
    </row>
    <row r="679" spans="1:14">
      <c r="B679" s="132"/>
      <c r="D679" s="134"/>
      <c r="E679" s="129"/>
      <c r="F679" s="129"/>
      <c r="G679" s="129"/>
      <c r="H679" s="129"/>
      <c r="I679" s="191"/>
      <c r="J679" s="191"/>
      <c r="K679" s="191"/>
      <c r="L679" s="191"/>
      <c r="M679" s="191"/>
      <c r="N679" s="191"/>
    </row>
    <row r="680" spans="1:14">
      <c r="B680" s="132"/>
      <c r="D680" s="134"/>
      <c r="E680" s="129"/>
      <c r="F680" s="129"/>
      <c r="G680" s="129"/>
      <c r="H680" s="129"/>
      <c r="I680" s="191"/>
      <c r="J680" s="191"/>
      <c r="K680" s="191"/>
      <c r="L680" s="191"/>
      <c r="M680" s="191"/>
      <c r="N680" s="191"/>
    </row>
    <row r="681" spans="1:14" ht="12.75" customHeight="1">
      <c r="A681" s="515" t="s">
        <v>98</v>
      </c>
      <c r="B681" s="517" t="s">
        <v>99</v>
      </c>
      <c r="C681" s="198"/>
      <c r="D681" s="517" t="s">
        <v>32</v>
      </c>
      <c r="E681" s="448" t="s">
        <v>303</v>
      </c>
      <c r="F681" s="448" t="s">
        <v>304</v>
      </c>
      <c r="G681" s="463" t="s">
        <v>305</v>
      </c>
      <c r="H681" s="448" t="s">
        <v>306</v>
      </c>
      <c r="I681" s="192"/>
      <c r="J681" s="515" t="s">
        <v>33</v>
      </c>
      <c r="K681" s="515"/>
      <c r="L681" s="515"/>
      <c r="M681" s="515"/>
      <c r="N681" s="515"/>
    </row>
    <row r="682" spans="1:14">
      <c r="A682" s="516"/>
      <c r="B682" s="518"/>
      <c r="C682" s="198"/>
      <c r="D682" s="518"/>
      <c r="E682" s="449"/>
      <c r="F682" s="449"/>
      <c r="G682" s="464"/>
      <c r="H682" s="449"/>
      <c r="I682" s="193"/>
      <c r="J682" s="516"/>
      <c r="K682" s="516"/>
      <c r="L682" s="516"/>
      <c r="M682" s="516"/>
      <c r="N682" s="516"/>
    </row>
    <row r="683" spans="1:14" ht="12.75" customHeight="1">
      <c r="A683" s="199" t="s">
        <v>256</v>
      </c>
      <c r="B683" s="503" t="s">
        <v>868</v>
      </c>
      <c r="C683" s="197"/>
      <c r="D683" s="243" t="s">
        <v>114</v>
      </c>
      <c r="E683" s="195">
        <v>60</v>
      </c>
      <c r="F683" s="195">
        <v>80</v>
      </c>
      <c r="G683" s="195">
        <v>100</v>
      </c>
      <c r="H683" s="195">
        <v>120</v>
      </c>
      <c r="I683" s="194"/>
      <c r="J683" s="506" t="s">
        <v>869</v>
      </c>
      <c r="K683" s="507"/>
      <c r="L683" s="507"/>
      <c r="M683" s="507"/>
      <c r="N683" s="508"/>
    </row>
    <row r="684" spans="1:14">
      <c r="B684" s="504"/>
      <c r="D684" s="133" t="s">
        <v>830</v>
      </c>
      <c r="E684" s="195"/>
      <c r="F684" s="195"/>
      <c r="G684" s="195"/>
      <c r="H684" s="195"/>
      <c r="I684" s="191"/>
      <c r="J684" s="509"/>
      <c r="K684" s="510"/>
      <c r="L684" s="510"/>
      <c r="M684" s="510"/>
      <c r="N684" s="511"/>
    </row>
    <row r="685" spans="1:14">
      <c r="B685" s="504"/>
      <c r="D685" s="356" t="s">
        <v>831</v>
      </c>
      <c r="E685" s="195">
        <v>24</v>
      </c>
      <c r="F685" s="195">
        <v>24</v>
      </c>
      <c r="G685" s="195">
        <v>27</v>
      </c>
      <c r="H685" s="195">
        <v>27</v>
      </c>
      <c r="I685" s="191"/>
      <c r="J685" s="509"/>
      <c r="K685" s="510"/>
      <c r="L685" s="510"/>
      <c r="M685" s="510"/>
      <c r="N685" s="511"/>
    </row>
    <row r="686" spans="1:14">
      <c r="B686" s="504"/>
      <c r="D686" s="382" t="s">
        <v>828</v>
      </c>
      <c r="E686" s="272">
        <v>24</v>
      </c>
      <c r="F686" s="272">
        <v>24</v>
      </c>
      <c r="G686" s="272">
        <v>27</v>
      </c>
      <c r="H686" s="272">
        <v>27</v>
      </c>
      <c r="I686" s="191"/>
      <c r="J686" s="509"/>
      <c r="K686" s="510"/>
      <c r="L686" s="510"/>
      <c r="M686" s="510"/>
      <c r="N686" s="511"/>
    </row>
    <row r="687" spans="1:14">
      <c r="B687" s="504"/>
      <c r="D687" s="382" t="s">
        <v>809</v>
      </c>
      <c r="E687" s="272">
        <v>24</v>
      </c>
      <c r="F687" s="272">
        <v>24</v>
      </c>
      <c r="G687" s="272">
        <v>27</v>
      </c>
      <c r="H687" s="272">
        <v>27</v>
      </c>
      <c r="I687" s="191"/>
      <c r="J687" s="509"/>
      <c r="K687" s="510"/>
      <c r="L687" s="510"/>
      <c r="M687" s="510"/>
      <c r="N687" s="511"/>
    </row>
    <row r="688" spans="1:14">
      <c r="B688" s="504"/>
      <c r="D688" s="365" t="s">
        <v>109</v>
      </c>
      <c r="E688" s="272">
        <v>25</v>
      </c>
      <c r="F688" s="272">
        <v>25</v>
      </c>
      <c r="G688" s="272">
        <v>40</v>
      </c>
      <c r="H688" s="272">
        <v>40</v>
      </c>
      <c r="I688" s="191"/>
      <c r="J688" s="509"/>
      <c r="K688" s="510"/>
      <c r="L688" s="510"/>
      <c r="M688" s="510"/>
      <c r="N688" s="511"/>
    </row>
    <row r="689" spans="2:14">
      <c r="B689" s="504"/>
      <c r="D689" s="365" t="s">
        <v>108</v>
      </c>
      <c r="E689" s="272">
        <v>30</v>
      </c>
      <c r="F689" s="272">
        <v>35</v>
      </c>
      <c r="G689" s="272">
        <v>45</v>
      </c>
      <c r="H689" s="272">
        <v>55</v>
      </c>
      <c r="I689" s="191"/>
      <c r="J689" s="509"/>
      <c r="K689" s="510"/>
      <c r="L689" s="510"/>
      <c r="M689" s="510"/>
      <c r="N689" s="511"/>
    </row>
    <row r="690" spans="2:14">
      <c r="B690" s="504"/>
      <c r="D690" s="365" t="s">
        <v>311</v>
      </c>
      <c r="E690" s="272">
        <v>3</v>
      </c>
      <c r="F690" s="272">
        <v>5</v>
      </c>
      <c r="G690" s="272">
        <v>7</v>
      </c>
      <c r="H690" s="272">
        <v>9</v>
      </c>
      <c r="I690" s="191"/>
      <c r="J690" s="509"/>
      <c r="K690" s="510"/>
      <c r="L690" s="510"/>
      <c r="M690" s="510"/>
      <c r="N690" s="511"/>
    </row>
    <row r="691" spans="2:14">
      <c r="B691" s="504"/>
      <c r="D691" s="365" t="s">
        <v>560</v>
      </c>
      <c r="E691" s="272">
        <v>0.2</v>
      </c>
      <c r="F691" s="272">
        <v>0.2</v>
      </c>
      <c r="G691" s="272">
        <v>0.2</v>
      </c>
      <c r="H691" s="272">
        <v>0.2</v>
      </c>
      <c r="I691" s="191"/>
      <c r="J691" s="509"/>
      <c r="K691" s="510"/>
      <c r="L691" s="510"/>
      <c r="M691" s="510"/>
      <c r="N691" s="511"/>
    </row>
    <row r="692" spans="2:14">
      <c r="B692" s="504"/>
      <c r="D692" s="243" t="s">
        <v>58</v>
      </c>
      <c r="E692" s="195">
        <v>0.5</v>
      </c>
      <c r="F692" s="195">
        <v>1</v>
      </c>
      <c r="G692" s="195">
        <v>2</v>
      </c>
      <c r="H692" s="195">
        <v>2</v>
      </c>
      <c r="I692" s="191"/>
      <c r="J692" s="509"/>
      <c r="K692" s="510"/>
      <c r="L692" s="510"/>
      <c r="M692" s="510"/>
      <c r="N692" s="511"/>
    </row>
    <row r="693" spans="2:14">
      <c r="B693" s="504"/>
      <c r="D693" s="243"/>
      <c r="E693" s="195"/>
      <c r="F693" s="195"/>
      <c r="G693" s="195"/>
      <c r="H693" s="195"/>
      <c r="I693" s="191"/>
      <c r="J693" s="509"/>
      <c r="K693" s="510"/>
      <c r="L693" s="510"/>
      <c r="M693" s="510"/>
      <c r="N693" s="511"/>
    </row>
    <row r="694" spans="2:14">
      <c r="B694" s="504"/>
      <c r="D694" s="243"/>
      <c r="E694" s="195"/>
      <c r="F694" s="195"/>
      <c r="G694" s="195"/>
      <c r="H694" s="195"/>
      <c r="I694" s="191"/>
      <c r="J694" s="509"/>
      <c r="K694" s="510"/>
      <c r="L694" s="510"/>
      <c r="M694" s="510"/>
      <c r="N694" s="511"/>
    </row>
    <row r="695" spans="2:14">
      <c r="B695" s="504"/>
      <c r="D695" s="243"/>
      <c r="E695" s="195"/>
      <c r="F695" s="195"/>
      <c r="G695" s="195"/>
      <c r="H695" s="195"/>
      <c r="I695" s="191"/>
      <c r="J695" s="509"/>
      <c r="K695" s="510"/>
      <c r="L695" s="510"/>
      <c r="M695" s="510"/>
      <c r="N695" s="511"/>
    </row>
    <row r="696" spans="2:14">
      <c r="B696" s="504"/>
      <c r="D696" s="243"/>
      <c r="E696" s="195"/>
      <c r="F696" s="195"/>
      <c r="G696" s="195"/>
      <c r="H696" s="195"/>
      <c r="I696" s="191"/>
      <c r="J696" s="509"/>
      <c r="K696" s="510"/>
      <c r="L696" s="510"/>
      <c r="M696" s="510"/>
      <c r="N696" s="511"/>
    </row>
    <row r="697" spans="2:14">
      <c r="B697" s="504"/>
      <c r="D697" s="243"/>
      <c r="E697" s="195"/>
      <c r="F697" s="195"/>
      <c r="G697" s="195"/>
      <c r="H697" s="195"/>
      <c r="I697" s="191"/>
      <c r="J697" s="509"/>
      <c r="K697" s="510"/>
      <c r="L697" s="510"/>
      <c r="M697" s="510"/>
      <c r="N697" s="511"/>
    </row>
    <row r="698" spans="2:14">
      <c r="B698" s="504"/>
      <c r="D698" s="243"/>
      <c r="E698" s="195"/>
      <c r="F698" s="195"/>
      <c r="G698" s="195"/>
      <c r="H698" s="195"/>
      <c r="I698" s="191"/>
      <c r="J698" s="509"/>
      <c r="K698" s="510"/>
      <c r="L698" s="510"/>
      <c r="M698" s="510"/>
      <c r="N698" s="511"/>
    </row>
    <row r="699" spans="2:14">
      <c r="B699" s="504"/>
      <c r="D699" s="243"/>
      <c r="E699" s="195"/>
      <c r="F699" s="195"/>
      <c r="G699" s="195"/>
      <c r="H699" s="195"/>
      <c r="I699" s="191"/>
      <c r="J699" s="509"/>
      <c r="K699" s="510"/>
      <c r="L699" s="510"/>
      <c r="M699" s="510"/>
      <c r="N699" s="511"/>
    </row>
    <row r="700" spans="2:14">
      <c r="B700" s="504"/>
      <c r="D700" s="243"/>
      <c r="E700" s="195"/>
      <c r="F700" s="195"/>
      <c r="G700" s="195"/>
      <c r="H700" s="195"/>
      <c r="I700" s="191"/>
      <c r="J700" s="509"/>
      <c r="K700" s="510"/>
      <c r="L700" s="510"/>
      <c r="M700" s="510"/>
      <c r="N700" s="511"/>
    </row>
    <row r="701" spans="2:14">
      <c r="B701" s="504"/>
      <c r="D701" s="243"/>
      <c r="E701" s="195"/>
      <c r="F701" s="195"/>
      <c r="G701" s="195"/>
      <c r="H701" s="195"/>
      <c r="I701" s="191"/>
      <c r="J701" s="509"/>
      <c r="K701" s="510"/>
      <c r="L701" s="510"/>
      <c r="M701" s="510"/>
      <c r="N701" s="511"/>
    </row>
    <row r="702" spans="2:14">
      <c r="B702" s="504"/>
      <c r="D702" s="243"/>
      <c r="E702" s="195"/>
      <c r="F702" s="195"/>
      <c r="G702" s="195"/>
      <c r="H702" s="195"/>
      <c r="I702" s="191"/>
      <c r="J702" s="509"/>
      <c r="K702" s="510"/>
      <c r="L702" s="510"/>
      <c r="M702" s="510"/>
      <c r="N702" s="511"/>
    </row>
    <row r="703" spans="2:14">
      <c r="B703" s="505"/>
      <c r="D703" s="133"/>
      <c r="E703" s="127"/>
      <c r="F703" s="128"/>
      <c r="G703" s="128"/>
      <c r="H703" s="128"/>
      <c r="I703" s="191"/>
      <c r="J703" s="512"/>
      <c r="K703" s="513"/>
      <c r="L703" s="513"/>
      <c r="M703" s="513"/>
      <c r="N703" s="514"/>
    </row>
    <row r="704" spans="2:14">
      <c r="B704" s="132"/>
      <c r="D704" s="134"/>
      <c r="E704" s="129"/>
      <c r="F704" s="129"/>
      <c r="G704" s="129"/>
      <c r="H704" s="129"/>
      <c r="I704" s="191"/>
      <c r="J704" s="191"/>
      <c r="K704" s="191"/>
      <c r="L704" s="191"/>
      <c r="M704" s="191"/>
      <c r="N704" s="191"/>
    </row>
    <row r="705" spans="1:14">
      <c r="B705" s="132"/>
      <c r="D705" s="134"/>
      <c r="E705" s="129"/>
      <c r="F705" s="129"/>
      <c r="G705" s="129"/>
      <c r="H705" s="129"/>
      <c r="I705" s="191"/>
      <c r="J705" s="191"/>
      <c r="K705" s="191"/>
      <c r="L705" s="191"/>
      <c r="M705" s="191"/>
      <c r="N705" s="191"/>
    </row>
    <row r="706" spans="1:14" ht="12.75" customHeight="1">
      <c r="A706" s="515" t="s">
        <v>98</v>
      </c>
      <c r="B706" s="517" t="s">
        <v>99</v>
      </c>
      <c r="C706" s="198"/>
      <c r="D706" s="517" t="s">
        <v>32</v>
      </c>
      <c r="E706" s="448" t="s">
        <v>303</v>
      </c>
      <c r="F706" s="448" t="s">
        <v>304</v>
      </c>
      <c r="G706" s="463" t="s">
        <v>305</v>
      </c>
      <c r="H706" s="448" t="s">
        <v>306</v>
      </c>
      <c r="I706" s="192"/>
      <c r="J706" s="515" t="s">
        <v>33</v>
      </c>
      <c r="K706" s="515"/>
      <c r="L706" s="515"/>
      <c r="M706" s="515"/>
      <c r="N706" s="515"/>
    </row>
    <row r="707" spans="1:14">
      <c r="A707" s="516"/>
      <c r="B707" s="518"/>
      <c r="C707" s="198"/>
      <c r="D707" s="518"/>
      <c r="E707" s="449"/>
      <c r="F707" s="449"/>
      <c r="G707" s="464"/>
      <c r="H707" s="449"/>
      <c r="I707" s="193"/>
      <c r="J707" s="516"/>
      <c r="K707" s="516"/>
      <c r="L707" s="516"/>
      <c r="M707" s="516"/>
      <c r="N707" s="516"/>
    </row>
    <row r="708" spans="1:14" ht="12.75" customHeight="1">
      <c r="A708" s="190" t="s">
        <v>273</v>
      </c>
      <c r="B708" s="503" t="s">
        <v>870</v>
      </c>
      <c r="C708" s="197"/>
      <c r="D708" s="243" t="s">
        <v>110</v>
      </c>
      <c r="E708" s="195">
        <v>10</v>
      </c>
      <c r="F708" s="195">
        <v>15</v>
      </c>
      <c r="G708" s="195">
        <v>20</v>
      </c>
      <c r="H708" s="195">
        <v>30</v>
      </c>
      <c r="I708" s="194"/>
      <c r="J708" s="506" t="s">
        <v>871</v>
      </c>
      <c r="K708" s="507"/>
      <c r="L708" s="507"/>
      <c r="M708" s="507"/>
      <c r="N708" s="508"/>
    </row>
    <row r="709" spans="1:14">
      <c r="B709" s="504"/>
      <c r="D709" s="133" t="s">
        <v>872</v>
      </c>
      <c r="E709" s="195"/>
      <c r="F709" s="195"/>
      <c r="G709" s="195"/>
      <c r="H709" s="195"/>
      <c r="I709" s="191"/>
      <c r="J709" s="509"/>
      <c r="K709" s="510"/>
      <c r="L709" s="510"/>
      <c r="M709" s="510"/>
      <c r="N709" s="511"/>
    </row>
    <row r="710" spans="1:14">
      <c r="B710" s="504"/>
      <c r="D710" s="356" t="s">
        <v>831</v>
      </c>
      <c r="E710" s="195">
        <v>35</v>
      </c>
      <c r="F710" s="195">
        <v>35</v>
      </c>
      <c r="G710" s="195">
        <v>40</v>
      </c>
      <c r="H710" s="195">
        <v>40</v>
      </c>
      <c r="I710" s="191"/>
      <c r="J710" s="509"/>
      <c r="K710" s="510"/>
      <c r="L710" s="510"/>
      <c r="M710" s="510"/>
      <c r="N710" s="511"/>
    </row>
    <row r="711" spans="1:14">
      <c r="B711" s="504"/>
      <c r="D711" s="356" t="s">
        <v>856</v>
      </c>
      <c r="E711" s="195">
        <v>35</v>
      </c>
      <c r="F711" s="195">
        <v>35</v>
      </c>
      <c r="G711" s="195">
        <v>40</v>
      </c>
      <c r="H711" s="195">
        <v>40</v>
      </c>
      <c r="I711" s="191"/>
      <c r="J711" s="509"/>
      <c r="K711" s="510"/>
      <c r="L711" s="510"/>
      <c r="M711" s="510"/>
      <c r="N711" s="511"/>
    </row>
    <row r="712" spans="1:14">
      <c r="B712" s="504"/>
      <c r="D712" s="356" t="s">
        <v>235</v>
      </c>
      <c r="E712" s="195">
        <v>25</v>
      </c>
      <c r="F712" s="195">
        <v>25</v>
      </c>
      <c r="G712" s="195">
        <v>35</v>
      </c>
      <c r="H712" s="195">
        <v>50</v>
      </c>
      <c r="I712" s="191"/>
      <c r="J712" s="509"/>
      <c r="K712" s="510"/>
      <c r="L712" s="510"/>
      <c r="M712" s="510"/>
      <c r="N712" s="511"/>
    </row>
    <row r="713" spans="1:14">
      <c r="B713" s="504"/>
      <c r="D713" s="356" t="s">
        <v>109</v>
      </c>
      <c r="E713" s="195">
        <v>50</v>
      </c>
      <c r="F713" s="195">
        <v>50</v>
      </c>
      <c r="G713" s="195">
        <v>80</v>
      </c>
      <c r="H713" s="195">
        <v>80</v>
      </c>
      <c r="I713" s="191"/>
      <c r="J713" s="509"/>
      <c r="K713" s="510"/>
      <c r="L713" s="510"/>
      <c r="M713" s="510"/>
      <c r="N713" s="511"/>
    </row>
    <row r="714" spans="1:14">
      <c r="B714" s="504"/>
      <c r="D714" s="361" t="s">
        <v>311</v>
      </c>
      <c r="E714" s="195">
        <v>3</v>
      </c>
      <c r="F714" s="195">
        <v>5</v>
      </c>
      <c r="G714" s="195">
        <v>7</v>
      </c>
      <c r="H714" s="195">
        <v>9</v>
      </c>
      <c r="I714" s="191"/>
      <c r="J714" s="509"/>
      <c r="K714" s="510"/>
      <c r="L714" s="510"/>
      <c r="M714" s="510"/>
      <c r="N714" s="511"/>
    </row>
    <row r="715" spans="1:14">
      <c r="B715" s="504"/>
      <c r="D715" s="361" t="s">
        <v>560</v>
      </c>
      <c r="E715" s="195">
        <v>0.2</v>
      </c>
      <c r="F715" s="195">
        <v>0.2</v>
      </c>
      <c r="G715" s="195">
        <v>0.2</v>
      </c>
      <c r="H715" s="195">
        <v>0.2</v>
      </c>
      <c r="I715" s="191"/>
      <c r="J715" s="509"/>
      <c r="K715" s="510"/>
      <c r="L715" s="510"/>
      <c r="M715" s="510"/>
      <c r="N715" s="511"/>
    </row>
    <row r="716" spans="1:14">
      <c r="B716" s="504"/>
      <c r="D716" s="354" t="s">
        <v>58</v>
      </c>
      <c r="E716" s="195">
        <v>0.5</v>
      </c>
      <c r="F716" s="195">
        <v>1</v>
      </c>
      <c r="G716" s="195">
        <v>2</v>
      </c>
      <c r="H716" s="195">
        <v>2</v>
      </c>
      <c r="I716" s="191"/>
      <c r="J716" s="509"/>
      <c r="K716" s="510"/>
      <c r="L716" s="510"/>
      <c r="M716" s="510"/>
      <c r="N716" s="511"/>
    </row>
    <row r="717" spans="1:14">
      <c r="B717" s="504"/>
      <c r="D717" s="243"/>
      <c r="E717" s="195"/>
      <c r="F717" s="195"/>
      <c r="G717" s="195"/>
      <c r="H717" s="195"/>
      <c r="I717" s="191"/>
      <c r="J717" s="509"/>
      <c r="K717" s="510"/>
      <c r="L717" s="510"/>
      <c r="M717" s="510"/>
      <c r="N717" s="511"/>
    </row>
    <row r="718" spans="1:14">
      <c r="B718" s="504"/>
      <c r="D718" s="243"/>
      <c r="E718" s="195"/>
      <c r="F718" s="195"/>
      <c r="G718" s="195"/>
      <c r="H718" s="195"/>
      <c r="I718" s="191"/>
      <c r="J718" s="509"/>
      <c r="K718" s="510"/>
      <c r="L718" s="510"/>
      <c r="M718" s="510"/>
      <c r="N718" s="511"/>
    </row>
    <row r="719" spans="1:14">
      <c r="B719" s="504"/>
      <c r="D719" s="243"/>
      <c r="E719" s="195"/>
      <c r="F719" s="195"/>
      <c r="G719" s="195"/>
      <c r="H719" s="195"/>
      <c r="I719" s="191"/>
      <c r="J719" s="509"/>
      <c r="K719" s="510"/>
      <c r="L719" s="510"/>
      <c r="M719" s="510"/>
      <c r="N719" s="511"/>
    </row>
    <row r="720" spans="1:14">
      <c r="B720" s="504"/>
      <c r="D720" s="243"/>
      <c r="E720" s="195"/>
      <c r="F720" s="195"/>
      <c r="G720" s="195"/>
      <c r="H720" s="195"/>
      <c r="I720" s="191"/>
      <c r="J720" s="509"/>
      <c r="K720" s="510"/>
      <c r="L720" s="510"/>
      <c r="M720" s="510"/>
      <c r="N720" s="511"/>
    </row>
    <row r="721" spans="1:14">
      <c r="B721" s="504"/>
      <c r="D721" s="243"/>
      <c r="E721" s="195"/>
      <c r="F721" s="195"/>
      <c r="G721" s="195"/>
      <c r="H721" s="195"/>
      <c r="I721" s="191"/>
      <c r="J721" s="509"/>
      <c r="K721" s="510"/>
      <c r="L721" s="510"/>
      <c r="M721" s="510"/>
      <c r="N721" s="511"/>
    </row>
    <row r="722" spans="1:14">
      <c r="B722" s="504"/>
      <c r="D722" s="243"/>
      <c r="E722" s="195"/>
      <c r="F722" s="195"/>
      <c r="G722" s="195"/>
      <c r="H722" s="195"/>
      <c r="I722" s="191"/>
      <c r="J722" s="509"/>
      <c r="K722" s="510"/>
      <c r="L722" s="510"/>
      <c r="M722" s="510"/>
      <c r="N722" s="511"/>
    </row>
    <row r="723" spans="1:14">
      <c r="B723" s="504"/>
      <c r="D723" s="243"/>
      <c r="E723" s="195"/>
      <c r="F723" s="195"/>
      <c r="G723" s="195"/>
      <c r="H723" s="195"/>
      <c r="I723" s="191"/>
      <c r="J723" s="509"/>
      <c r="K723" s="510"/>
      <c r="L723" s="510"/>
      <c r="M723" s="510"/>
      <c r="N723" s="511"/>
    </row>
    <row r="724" spans="1:14">
      <c r="B724" s="504"/>
      <c r="D724" s="243"/>
      <c r="E724" s="195"/>
      <c r="F724" s="195"/>
      <c r="G724" s="195"/>
      <c r="H724" s="195"/>
      <c r="I724" s="191"/>
      <c r="J724" s="509"/>
      <c r="K724" s="510"/>
      <c r="L724" s="510"/>
      <c r="M724" s="510"/>
      <c r="N724" s="511"/>
    </row>
    <row r="725" spans="1:14">
      <c r="B725" s="504"/>
      <c r="D725" s="243"/>
      <c r="E725" s="195"/>
      <c r="F725" s="195"/>
      <c r="G725" s="195"/>
      <c r="H725" s="195"/>
      <c r="I725" s="191"/>
      <c r="J725" s="509"/>
      <c r="K725" s="510"/>
      <c r="L725" s="510"/>
      <c r="M725" s="510"/>
      <c r="N725" s="511"/>
    </row>
    <row r="726" spans="1:14">
      <c r="B726" s="504"/>
      <c r="D726" s="243"/>
      <c r="E726" s="195"/>
      <c r="F726" s="195"/>
      <c r="G726" s="195"/>
      <c r="H726" s="195"/>
      <c r="I726" s="191"/>
      <c r="J726" s="509"/>
      <c r="K726" s="510"/>
      <c r="L726" s="510"/>
      <c r="M726" s="510"/>
      <c r="N726" s="511"/>
    </row>
    <row r="727" spans="1:14">
      <c r="B727" s="504"/>
      <c r="D727" s="243"/>
      <c r="E727" s="195"/>
      <c r="F727" s="195"/>
      <c r="G727" s="195"/>
      <c r="H727" s="195"/>
      <c r="I727" s="191"/>
      <c r="J727" s="509"/>
      <c r="K727" s="510"/>
      <c r="L727" s="510"/>
      <c r="M727" s="510"/>
      <c r="N727" s="511"/>
    </row>
    <row r="728" spans="1:14">
      <c r="B728" s="505"/>
      <c r="D728" s="133"/>
      <c r="E728" s="127"/>
      <c r="F728" s="128"/>
      <c r="G728" s="128"/>
      <c r="H728" s="128"/>
      <c r="I728" s="191"/>
      <c r="J728" s="512"/>
      <c r="K728" s="513"/>
      <c r="L728" s="513"/>
      <c r="M728" s="513"/>
      <c r="N728" s="514"/>
    </row>
    <row r="729" spans="1:14">
      <c r="B729" s="132"/>
      <c r="D729" s="134"/>
      <c r="E729" s="129"/>
      <c r="F729" s="129"/>
      <c r="G729" s="129"/>
      <c r="H729" s="129"/>
      <c r="I729" s="191"/>
      <c r="J729" s="191"/>
      <c r="K729" s="191"/>
      <c r="L729" s="191"/>
      <c r="M729" s="191"/>
      <c r="N729" s="191"/>
    </row>
    <row r="730" spans="1:14">
      <c r="B730" s="132"/>
      <c r="D730" s="134"/>
      <c r="E730" s="129"/>
      <c r="F730" s="129"/>
      <c r="G730" s="129"/>
      <c r="H730" s="129"/>
      <c r="I730" s="191"/>
      <c r="J730" s="191"/>
      <c r="K730" s="191"/>
      <c r="L730" s="191"/>
      <c r="M730" s="191"/>
      <c r="N730" s="191"/>
    </row>
    <row r="731" spans="1:14" ht="12.75" customHeight="1">
      <c r="A731" s="515" t="s">
        <v>98</v>
      </c>
      <c r="B731" s="517" t="s">
        <v>99</v>
      </c>
      <c r="C731" s="198"/>
      <c r="D731" s="517" t="s">
        <v>32</v>
      </c>
      <c r="E731" s="448" t="s">
        <v>303</v>
      </c>
      <c r="F731" s="448" t="s">
        <v>304</v>
      </c>
      <c r="G731" s="463" t="s">
        <v>305</v>
      </c>
      <c r="H731" s="448" t="s">
        <v>306</v>
      </c>
      <c r="I731" s="192"/>
      <c r="J731" s="515" t="s">
        <v>33</v>
      </c>
      <c r="K731" s="515"/>
      <c r="L731" s="515"/>
      <c r="M731" s="515"/>
      <c r="N731" s="515"/>
    </row>
    <row r="732" spans="1:14">
      <c r="A732" s="516"/>
      <c r="B732" s="518"/>
      <c r="C732" s="198"/>
      <c r="D732" s="518"/>
      <c r="E732" s="449"/>
      <c r="F732" s="449"/>
      <c r="G732" s="464"/>
      <c r="H732" s="449"/>
      <c r="I732" s="193"/>
      <c r="J732" s="516"/>
      <c r="K732" s="516"/>
      <c r="L732" s="516"/>
      <c r="M732" s="516"/>
      <c r="N732" s="516"/>
    </row>
    <row r="733" spans="1:14" ht="12.75" customHeight="1">
      <c r="A733" s="190" t="s">
        <v>236</v>
      </c>
      <c r="B733" s="503" t="s">
        <v>873</v>
      </c>
      <c r="C733" s="197"/>
      <c r="D733" s="243" t="s">
        <v>110</v>
      </c>
      <c r="E733" s="195">
        <v>10</v>
      </c>
      <c r="F733" s="195">
        <v>15</v>
      </c>
      <c r="G733" s="195">
        <v>20</v>
      </c>
      <c r="H733" s="195">
        <v>30</v>
      </c>
      <c r="I733" s="194"/>
      <c r="J733" s="506" t="s">
        <v>936</v>
      </c>
      <c r="K733" s="507"/>
      <c r="L733" s="507"/>
      <c r="M733" s="507"/>
      <c r="N733" s="508"/>
    </row>
    <row r="734" spans="1:14">
      <c r="B734" s="504"/>
      <c r="D734" s="365" t="s">
        <v>861</v>
      </c>
      <c r="E734" s="272">
        <v>40</v>
      </c>
      <c r="F734" s="272">
        <v>50</v>
      </c>
      <c r="G734" s="272">
        <v>60</v>
      </c>
      <c r="H734" s="272">
        <v>80</v>
      </c>
      <c r="I734" s="191"/>
      <c r="J734" s="509"/>
      <c r="K734" s="510"/>
      <c r="L734" s="510"/>
      <c r="M734" s="510"/>
      <c r="N734" s="511"/>
    </row>
    <row r="735" spans="1:14">
      <c r="B735" s="504"/>
      <c r="D735" s="365" t="s">
        <v>235</v>
      </c>
      <c r="E735" s="272">
        <v>15</v>
      </c>
      <c r="F735" s="272">
        <v>15</v>
      </c>
      <c r="G735" s="272">
        <v>20</v>
      </c>
      <c r="H735" s="272">
        <v>25</v>
      </c>
      <c r="I735" s="191"/>
      <c r="J735" s="509"/>
      <c r="K735" s="510"/>
      <c r="L735" s="510"/>
      <c r="M735" s="510"/>
      <c r="N735" s="511"/>
    </row>
    <row r="736" spans="1:14">
      <c r="B736" s="504"/>
      <c r="D736" s="365" t="s">
        <v>109</v>
      </c>
      <c r="E736" s="272">
        <v>25</v>
      </c>
      <c r="F736" s="272">
        <v>25</v>
      </c>
      <c r="G736" s="272">
        <v>40</v>
      </c>
      <c r="H736" s="272">
        <v>40</v>
      </c>
      <c r="I736" s="191"/>
      <c r="J736" s="509"/>
      <c r="K736" s="510"/>
      <c r="L736" s="510"/>
      <c r="M736" s="510"/>
      <c r="N736" s="511"/>
    </row>
    <row r="737" spans="2:14">
      <c r="B737" s="504"/>
      <c r="D737" s="365" t="s">
        <v>108</v>
      </c>
      <c r="E737" s="272">
        <v>20</v>
      </c>
      <c r="F737" s="272">
        <v>25</v>
      </c>
      <c r="G737" s="272">
        <v>40</v>
      </c>
      <c r="H737" s="272">
        <v>50</v>
      </c>
      <c r="I737" s="191"/>
      <c r="J737" s="509"/>
      <c r="K737" s="510"/>
      <c r="L737" s="510"/>
      <c r="M737" s="510"/>
      <c r="N737" s="511"/>
    </row>
    <row r="738" spans="2:14">
      <c r="B738" s="504"/>
      <c r="D738" s="365" t="s">
        <v>311</v>
      </c>
      <c r="E738" s="272">
        <v>3</v>
      </c>
      <c r="F738" s="272">
        <v>5</v>
      </c>
      <c r="G738" s="272">
        <v>7</v>
      </c>
      <c r="H738" s="272">
        <v>9</v>
      </c>
      <c r="I738" s="191"/>
      <c r="J738" s="509"/>
      <c r="K738" s="510"/>
      <c r="L738" s="510"/>
      <c r="M738" s="510"/>
      <c r="N738" s="511"/>
    </row>
    <row r="739" spans="2:14">
      <c r="B739" s="504"/>
      <c r="D739" s="361" t="s">
        <v>560</v>
      </c>
      <c r="E739" s="195">
        <v>0.2</v>
      </c>
      <c r="F739" s="195">
        <v>0.2</v>
      </c>
      <c r="G739" s="195">
        <v>0.2</v>
      </c>
      <c r="H739" s="195">
        <v>0.2</v>
      </c>
      <c r="I739" s="191"/>
      <c r="J739" s="509"/>
      <c r="K739" s="510"/>
      <c r="L739" s="510"/>
      <c r="M739" s="510"/>
      <c r="N739" s="511"/>
    </row>
    <row r="740" spans="2:14">
      <c r="B740" s="504"/>
      <c r="D740" s="354" t="s">
        <v>58</v>
      </c>
      <c r="E740" s="195">
        <v>0.5</v>
      </c>
      <c r="F740" s="195">
        <v>1</v>
      </c>
      <c r="G740" s="195">
        <v>2</v>
      </c>
      <c r="H740" s="195">
        <v>2</v>
      </c>
      <c r="I740" s="191"/>
      <c r="J740" s="509"/>
      <c r="K740" s="510"/>
      <c r="L740" s="510"/>
      <c r="M740" s="510"/>
      <c r="N740" s="511"/>
    </row>
    <row r="741" spans="2:14">
      <c r="B741" s="504"/>
      <c r="D741" s="352"/>
      <c r="E741" s="195"/>
      <c r="F741" s="195"/>
      <c r="G741" s="195"/>
      <c r="H741" s="195"/>
      <c r="I741" s="191"/>
      <c r="J741" s="509"/>
      <c r="K741" s="510"/>
      <c r="L741" s="510"/>
      <c r="M741" s="510"/>
      <c r="N741" s="511"/>
    </row>
    <row r="742" spans="2:14">
      <c r="B742" s="504"/>
      <c r="D742" s="243"/>
      <c r="E742" s="195"/>
      <c r="F742" s="195"/>
      <c r="G742" s="195"/>
      <c r="H742" s="195"/>
      <c r="I742" s="191"/>
      <c r="J742" s="509"/>
      <c r="K742" s="510"/>
      <c r="L742" s="510"/>
      <c r="M742" s="510"/>
      <c r="N742" s="511"/>
    </row>
    <row r="743" spans="2:14">
      <c r="B743" s="504"/>
      <c r="D743" s="243"/>
      <c r="E743" s="195"/>
      <c r="F743" s="195"/>
      <c r="G743" s="195"/>
      <c r="H743" s="195"/>
      <c r="I743" s="191"/>
      <c r="J743" s="509"/>
      <c r="K743" s="510"/>
      <c r="L743" s="510"/>
      <c r="M743" s="510"/>
      <c r="N743" s="511"/>
    </row>
    <row r="744" spans="2:14">
      <c r="B744" s="504"/>
      <c r="D744" s="243"/>
      <c r="E744" s="195"/>
      <c r="F744" s="195"/>
      <c r="G744" s="195"/>
      <c r="H744" s="195"/>
      <c r="I744" s="191"/>
      <c r="J744" s="509"/>
      <c r="K744" s="510"/>
      <c r="L744" s="510"/>
      <c r="M744" s="510"/>
      <c r="N744" s="511"/>
    </row>
    <row r="745" spans="2:14">
      <c r="B745" s="504"/>
      <c r="D745" s="243"/>
      <c r="E745" s="195"/>
      <c r="F745" s="195"/>
      <c r="G745" s="195"/>
      <c r="H745" s="195"/>
      <c r="I745" s="191"/>
      <c r="J745" s="509"/>
      <c r="K745" s="510"/>
      <c r="L745" s="510"/>
      <c r="M745" s="510"/>
      <c r="N745" s="511"/>
    </row>
    <row r="746" spans="2:14">
      <c r="B746" s="504"/>
      <c r="D746" s="243"/>
      <c r="E746" s="195"/>
      <c r="F746" s="195"/>
      <c r="G746" s="195"/>
      <c r="H746" s="195"/>
      <c r="I746" s="191"/>
      <c r="J746" s="509"/>
      <c r="K746" s="510"/>
      <c r="L746" s="510"/>
      <c r="M746" s="510"/>
      <c r="N746" s="511"/>
    </row>
    <row r="747" spans="2:14">
      <c r="B747" s="504"/>
      <c r="D747" s="243"/>
      <c r="E747" s="195"/>
      <c r="F747" s="195"/>
      <c r="G747" s="195"/>
      <c r="H747" s="195"/>
      <c r="I747" s="191"/>
      <c r="J747" s="509"/>
      <c r="K747" s="510"/>
      <c r="L747" s="510"/>
      <c r="M747" s="510"/>
      <c r="N747" s="511"/>
    </row>
    <row r="748" spans="2:14">
      <c r="B748" s="504"/>
      <c r="D748" s="243"/>
      <c r="E748" s="195"/>
      <c r="F748" s="195"/>
      <c r="G748" s="195"/>
      <c r="H748" s="195"/>
      <c r="I748" s="191"/>
      <c r="J748" s="509"/>
      <c r="K748" s="510"/>
      <c r="L748" s="510"/>
      <c r="M748" s="510"/>
      <c r="N748" s="511"/>
    </row>
    <row r="749" spans="2:14">
      <c r="B749" s="504"/>
      <c r="D749" s="243"/>
      <c r="E749" s="195"/>
      <c r="F749" s="195"/>
      <c r="G749" s="195"/>
      <c r="H749" s="195"/>
      <c r="I749" s="191"/>
      <c r="J749" s="509"/>
      <c r="K749" s="510"/>
      <c r="L749" s="510"/>
      <c r="M749" s="510"/>
      <c r="N749" s="511"/>
    </row>
    <row r="750" spans="2:14">
      <c r="B750" s="504"/>
      <c r="D750" s="243"/>
      <c r="E750" s="195"/>
      <c r="F750" s="195"/>
      <c r="G750" s="195"/>
      <c r="H750" s="195"/>
      <c r="I750" s="191"/>
      <c r="J750" s="509"/>
      <c r="K750" s="510"/>
      <c r="L750" s="510"/>
      <c r="M750" s="510"/>
      <c r="N750" s="511"/>
    </row>
    <row r="751" spans="2:14">
      <c r="B751" s="504"/>
      <c r="D751" s="243"/>
      <c r="E751" s="195"/>
      <c r="F751" s="195"/>
      <c r="G751" s="195"/>
      <c r="H751" s="195"/>
      <c r="I751" s="191"/>
      <c r="J751" s="509"/>
      <c r="K751" s="510"/>
      <c r="L751" s="510"/>
      <c r="M751" s="510"/>
      <c r="N751" s="511"/>
    </row>
    <row r="752" spans="2:14">
      <c r="B752" s="504"/>
      <c r="D752" s="243"/>
      <c r="E752" s="195"/>
      <c r="F752" s="195"/>
      <c r="G752" s="195"/>
      <c r="H752" s="195"/>
      <c r="I752" s="191"/>
      <c r="J752" s="509"/>
      <c r="K752" s="510"/>
      <c r="L752" s="510"/>
      <c r="M752" s="510"/>
      <c r="N752" s="511"/>
    </row>
    <row r="753" spans="1:14">
      <c r="B753" s="505"/>
      <c r="D753" s="133"/>
      <c r="E753" s="127"/>
      <c r="F753" s="128"/>
      <c r="G753" s="128"/>
      <c r="H753" s="128"/>
      <c r="I753" s="191"/>
      <c r="J753" s="512"/>
      <c r="K753" s="513"/>
      <c r="L753" s="513"/>
      <c r="M753" s="513"/>
      <c r="N753" s="514"/>
    </row>
    <row r="754" spans="1:14">
      <c r="B754" s="132"/>
      <c r="D754" s="134"/>
      <c r="E754" s="129"/>
      <c r="F754" s="129"/>
      <c r="G754" s="129"/>
      <c r="H754" s="129"/>
      <c r="I754" s="191"/>
      <c r="J754" s="191"/>
      <c r="K754" s="191"/>
      <c r="L754" s="191"/>
      <c r="M754" s="191"/>
      <c r="N754" s="191"/>
    </row>
    <row r="755" spans="1:14">
      <c r="B755" s="132"/>
      <c r="D755" s="134"/>
      <c r="E755" s="129"/>
      <c r="F755" s="129"/>
      <c r="G755" s="129"/>
      <c r="H755" s="129"/>
      <c r="I755" s="191"/>
      <c r="J755" s="191"/>
      <c r="K755" s="191"/>
      <c r="L755" s="191"/>
      <c r="M755" s="191"/>
      <c r="N755" s="191"/>
    </row>
    <row r="756" spans="1:14" ht="12.75" customHeight="1">
      <c r="A756" s="515" t="s">
        <v>98</v>
      </c>
      <c r="B756" s="517" t="s">
        <v>99</v>
      </c>
      <c r="C756" s="198"/>
      <c r="D756" s="517" t="s">
        <v>32</v>
      </c>
      <c r="E756" s="448" t="s">
        <v>303</v>
      </c>
      <c r="F756" s="448" t="s">
        <v>304</v>
      </c>
      <c r="G756" s="463" t="s">
        <v>305</v>
      </c>
      <c r="H756" s="448" t="s">
        <v>306</v>
      </c>
      <c r="I756" s="192"/>
      <c r="J756" s="515" t="s">
        <v>33</v>
      </c>
      <c r="K756" s="515"/>
      <c r="L756" s="515"/>
      <c r="M756" s="515"/>
      <c r="N756" s="515"/>
    </row>
    <row r="757" spans="1:14">
      <c r="A757" s="516"/>
      <c r="B757" s="518"/>
      <c r="C757" s="198"/>
      <c r="D757" s="518"/>
      <c r="E757" s="449"/>
      <c r="F757" s="449"/>
      <c r="G757" s="464"/>
      <c r="H757" s="449"/>
      <c r="I757" s="193"/>
      <c r="J757" s="516"/>
      <c r="K757" s="516"/>
      <c r="L757" s="516"/>
      <c r="M757" s="516"/>
      <c r="N757" s="516"/>
    </row>
    <row r="758" spans="1:14" ht="12.75" customHeight="1">
      <c r="A758" s="190" t="s">
        <v>270</v>
      </c>
      <c r="B758" s="503" t="s">
        <v>874</v>
      </c>
      <c r="C758" s="197"/>
      <c r="D758" s="243" t="s">
        <v>851</v>
      </c>
      <c r="E758" s="195">
        <v>70</v>
      </c>
      <c r="F758" s="195">
        <v>70</v>
      </c>
      <c r="G758" s="195">
        <v>80</v>
      </c>
      <c r="H758" s="195">
        <v>80</v>
      </c>
      <c r="I758" s="194"/>
      <c r="J758" s="506" t="s">
        <v>878</v>
      </c>
      <c r="K758" s="507"/>
      <c r="L758" s="507"/>
      <c r="M758" s="507"/>
      <c r="N758" s="508"/>
    </row>
    <row r="759" spans="1:14">
      <c r="B759" s="504"/>
      <c r="D759" s="243" t="s">
        <v>114</v>
      </c>
      <c r="E759" s="195">
        <v>80</v>
      </c>
      <c r="F759" s="195">
        <v>100</v>
      </c>
      <c r="G759" s="195">
        <v>120</v>
      </c>
      <c r="H759" s="195">
        <v>140</v>
      </c>
      <c r="I759" s="191"/>
      <c r="J759" s="509"/>
      <c r="K759" s="510"/>
      <c r="L759" s="510"/>
      <c r="M759" s="510"/>
      <c r="N759" s="511"/>
    </row>
    <row r="760" spans="1:14">
      <c r="B760" s="504"/>
      <c r="D760" s="365" t="s">
        <v>37</v>
      </c>
      <c r="E760" s="272">
        <v>25</v>
      </c>
      <c r="F760" s="272">
        <v>25</v>
      </c>
      <c r="G760" s="272">
        <v>25</v>
      </c>
      <c r="H760" s="272">
        <v>25</v>
      </c>
      <c r="I760" s="191"/>
      <c r="J760" s="509"/>
      <c r="K760" s="510"/>
      <c r="L760" s="510"/>
      <c r="M760" s="510"/>
      <c r="N760" s="511"/>
    </row>
    <row r="761" spans="1:14">
      <c r="B761" s="504"/>
      <c r="D761" s="383" t="s">
        <v>875</v>
      </c>
      <c r="E761" s="384" t="s">
        <v>980</v>
      </c>
      <c r="F761" s="384" t="s">
        <v>981</v>
      </c>
      <c r="G761" s="384" t="s">
        <v>982</v>
      </c>
      <c r="H761" s="384" t="s">
        <v>983</v>
      </c>
      <c r="I761" s="191"/>
      <c r="J761" s="509"/>
      <c r="K761" s="510"/>
      <c r="L761" s="510"/>
      <c r="M761" s="510"/>
      <c r="N761" s="511"/>
    </row>
    <row r="762" spans="1:14">
      <c r="B762" s="504"/>
      <c r="D762" s="379" t="s">
        <v>876</v>
      </c>
      <c r="E762" s="380" t="s">
        <v>984</v>
      </c>
      <c r="F762" s="380" t="s">
        <v>985</v>
      </c>
      <c r="G762" s="380" t="s">
        <v>986</v>
      </c>
      <c r="H762" s="380" t="s">
        <v>987</v>
      </c>
      <c r="I762" s="191"/>
      <c r="J762" s="509"/>
      <c r="K762" s="510"/>
      <c r="L762" s="510"/>
      <c r="M762" s="510"/>
      <c r="N762" s="511"/>
    </row>
    <row r="763" spans="1:14">
      <c r="B763" s="504"/>
      <c r="D763" s="365" t="s">
        <v>311</v>
      </c>
      <c r="E763" s="272">
        <v>3</v>
      </c>
      <c r="F763" s="272">
        <v>5</v>
      </c>
      <c r="G763" s="272">
        <v>7</v>
      </c>
      <c r="H763" s="272">
        <v>9</v>
      </c>
      <c r="I763" s="191"/>
      <c r="J763" s="509"/>
      <c r="K763" s="510"/>
      <c r="L763" s="510"/>
      <c r="M763" s="510"/>
      <c r="N763" s="511"/>
    </row>
    <row r="764" spans="1:14">
      <c r="B764" s="504"/>
      <c r="D764" s="361" t="s">
        <v>560</v>
      </c>
      <c r="E764" s="195">
        <v>0.2</v>
      </c>
      <c r="F764" s="195">
        <v>0.2</v>
      </c>
      <c r="G764" s="195">
        <v>0.2</v>
      </c>
      <c r="H764" s="195">
        <v>0.2</v>
      </c>
      <c r="I764" s="191"/>
      <c r="J764" s="509"/>
      <c r="K764" s="510"/>
      <c r="L764" s="510"/>
      <c r="M764" s="510"/>
      <c r="N764" s="511"/>
    </row>
    <row r="765" spans="1:14">
      <c r="B765" s="504"/>
      <c r="D765" s="243" t="s">
        <v>40</v>
      </c>
      <c r="E765" s="195">
        <v>0.8</v>
      </c>
      <c r="F765" s="195">
        <v>1.3</v>
      </c>
      <c r="G765" s="195">
        <v>1.3</v>
      </c>
      <c r="H765" s="195">
        <v>1.3</v>
      </c>
      <c r="I765" s="191"/>
      <c r="J765" s="509"/>
      <c r="K765" s="510"/>
      <c r="L765" s="510"/>
      <c r="M765" s="510"/>
      <c r="N765" s="511"/>
    </row>
    <row r="766" spans="1:14">
      <c r="B766" s="504"/>
      <c r="D766" s="352" t="s">
        <v>58</v>
      </c>
      <c r="E766" s="195">
        <v>0.5</v>
      </c>
      <c r="F766" s="195">
        <v>1</v>
      </c>
      <c r="G766" s="195">
        <v>2</v>
      </c>
      <c r="H766" s="195">
        <v>2</v>
      </c>
      <c r="I766" s="191"/>
      <c r="J766" s="509"/>
      <c r="K766" s="510"/>
      <c r="L766" s="510"/>
      <c r="M766" s="510"/>
      <c r="N766" s="511"/>
    </row>
    <row r="767" spans="1:14">
      <c r="B767" s="504"/>
      <c r="D767" s="243"/>
      <c r="E767" s="195"/>
      <c r="F767" s="195"/>
      <c r="G767" s="195"/>
      <c r="H767" s="195"/>
      <c r="I767" s="191"/>
      <c r="J767" s="509"/>
      <c r="K767" s="510"/>
      <c r="L767" s="510"/>
      <c r="M767" s="510"/>
      <c r="N767" s="511"/>
    </row>
    <row r="768" spans="1:14">
      <c r="B768" s="504"/>
      <c r="D768" s="243"/>
      <c r="E768" s="127"/>
      <c r="F768" s="195"/>
      <c r="G768" s="195"/>
      <c r="H768" s="195"/>
      <c r="I768" s="191"/>
      <c r="J768" s="509"/>
      <c r="K768" s="510"/>
      <c r="L768" s="510"/>
      <c r="M768" s="510"/>
      <c r="N768" s="511"/>
    </row>
    <row r="769" spans="1:14">
      <c r="B769" s="504"/>
      <c r="D769" s="243"/>
      <c r="E769" s="195"/>
      <c r="F769" s="195"/>
      <c r="G769" s="195"/>
      <c r="H769" s="195"/>
      <c r="I769" s="191"/>
      <c r="J769" s="509"/>
      <c r="K769" s="510"/>
      <c r="L769" s="510"/>
      <c r="M769" s="510"/>
      <c r="N769" s="511"/>
    </row>
    <row r="770" spans="1:14">
      <c r="B770" s="504"/>
      <c r="D770" s="243"/>
      <c r="E770" s="195"/>
      <c r="F770" s="195"/>
      <c r="G770" s="195"/>
      <c r="H770" s="195"/>
      <c r="I770" s="191"/>
      <c r="J770" s="509"/>
      <c r="K770" s="510"/>
      <c r="L770" s="510"/>
      <c r="M770" s="510"/>
      <c r="N770" s="511"/>
    </row>
    <row r="771" spans="1:14">
      <c r="B771" s="504"/>
      <c r="D771" s="243"/>
      <c r="E771" s="195"/>
      <c r="F771" s="195"/>
      <c r="G771" s="195"/>
      <c r="H771" s="195"/>
      <c r="I771" s="191"/>
      <c r="J771" s="509"/>
      <c r="K771" s="510"/>
      <c r="L771" s="510"/>
      <c r="M771" s="510"/>
      <c r="N771" s="511"/>
    </row>
    <row r="772" spans="1:14">
      <c r="B772" s="504"/>
      <c r="D772" s="243"/>
      <c r="E772" s="195"/>
      <c r="F772" s="195"/>
      <c r="G772" s="195"/>
      <c r="H772" s="195"/>
      <c r="I772" s="191"/>
      <c r="J772" s="509"/>
      <c r="K772" s="510"/>
      <c r="L772" s="510"/>
      <c r="M772" s="510"/>
      <c r="N772" s="511"/>
    </row>
    <row r="773" spans="1:14">
      <c r="B773" s="504"/>
      <c r="D773" s="243"/>
      <c r="E773" s="195"/>
      <c r="F773" s="195"/>
      <c r="G773" s="195"/>
      <c r="H773" s="195"/>
      <c r="I773" s="191"/>
      <c r="J773" s="509"/>
      <c r="K773" s="510"/>
      <c r="L773" s="510"/>
      <c r="M773" s="510"/>
      <c r="N773" s="511"/>
    </row>
    <row r="774" spans="1:14">
      <c r="B774" s="504"/>
      <c r="D774" s="243"/>
      <c r="E774" s="195"/>
      <c r="F774" s="195"/>
      <c r="G774" s="195"/>
      <c r="H774" s="195"/>
      <c r="I774" s="191"/>
      <c r="J774" s="509"/>
      <c r="K774" s="510"/>
      <c r="L774" s="510"/>
      <c r="M774" s="510"/>
      <c r="N774" s="511"/>
    </row>
    <row r="775" spans="1:14">
      <c r="B775" s="504"/>
      <c r="D775" s="243"/>
      <c r="E775" s="195"/>
      <c r="F775" s="195"/>
      <c r="G775" s="195"/>
      <c r="H775" s="195"/>
      <c r="I775" s="191"/>
      <c r="J775" s="509"/>
      <c r="K775" s="510"/>
      <c r="L775" s="510"/>
      <c r="M775" s="510"/>
      <c r="N775" s="511"/>
    </row>
    <row r="776" spans="1:14">
      <c r="B776" s="504"/>
      <c r="D776" s="243"/>
      <c r="E776" s="195"/>
      <c r="F776" s="195"/>
      <c r="G776" s="195"/>
      <c r="H776" s="195"/>
      <c r="I776" s="191"/>
      <c r="J776" s="509"/>
      <c r="K776" s="510"/>
      <c r="L776" s="510"/>
      <c r="M776" s="510"/>
      <c r="N776" s="511"/>
    </row>
    <row r="777" spans="1:14">
      <c r="B777" s="504"/>
      <c r="D777" s="243"/>
      <c r="E777" s="195"/>
      <c r="F777" s="195"/>
      <c r="G777" s="195"/>
      <c r="H777" s="195"/>
      <c r="I777" s="191"/>
      <c r="J777" s="509"/>
      <c r="K777" s="510"/>
      <c r="L777" s="510"/>
      <c r="M777" s="510"/>
      <c r="N777" s="511"/>
    </row>
    <row r="778" spans="1:14">
      <c r="B778" s="505"/>
      <c r="D778" s="133"/>
      <c r="E778" s="127"/>
      <c r="F778" s="128"/>
      <c r="G778" s="128"/>
      <c r="H778" s="128"/>
      <c r="I778" s="191"/>
      <c r="J778" s="512"/>
      <c r="K778" s="513"/>
      <c r="L778" s="513"/>
      <c r="M778" s="513"/>
      <c r="N778" s="514"/>
    </row>
    <row r="779" spans="1:14">
      <c r="B779" s="132"/>
      <c r="D779" s="134"/>
      <c r="E779" s="129"/>
      <c r="F779" s="129"/>
      <c r="G779" s="129"/>
      <c r="H779" s="129"/>
      <c r="I779" s="191"/>
      <c r="J779" s="191"/>
      <c r="K779" s="191"/>
      <c r="L779" s="191"/>
      <c r="M779" s="191"/>
      <c r="N779" s="191"/>
    </row>
    <row r="780" spans="1:14">
      <c r="B780" s="132"/>
      <c r="D780" s="134"/>
      <c r="E780" s="129"/>
      <c r="F780" s="129"/>
      <c r="G780" s="129"/>
      <c r="H780" s="129"/>
      <c r="I780" s="191"/>
      <c r="J780" s="191"/>
      <c r="K780" s="191"/>
      <c r="L780" s="191"/>
      <c r="M780" s="191"/>
      <c r="N780" s="191"/>
    </row>
    <row r="781" spans="1:14" ht="12.75" customHeight="1">
      <c r="A781" s="515" t="s">
        <v>98</v>
      </c>
      <c r="B781" s="517" t="s">
        <v>99</v>
      </c>
      <c r="C781" s="198"/>
      <c r="D781" s="517" t="s">
        <v>32</v>
      </c>
      <c r="E781" s="448" t="s">
        <v>303</v>
      </c>
      <c r="F781" s="448" t="s">
        <v>304</v>
      </c>
      <c r="G781" s="463" t="s">
        <v>305</v>
      </c>
      <c r="H781" s="448" t="s">
        <v>306</v>
      </c>
      <c r="I781" s="192"/>
      <c r="J781" s="515" t="s">
        <v>33</v>
      </c>
      <c r="K781" s="515"/>
      <c r="L781" s="515"/>
      <c r="M781" s="515"/>
      <c r="N781" s="515"/>
    </row>
    <row r="782" spans="1:14">
      <c r="A782" s="516"/>
      <c r="B782" s="518"/>
      <c r="C782" s="198"/>
      <c r="D782" s="518"/>
      <c r="E782" s="449"/>
      <c r="F782" s="449"/>
      <c r="G782" s="464"/>
      <c r="H782" s="449"/>
      <c r="I782" s="193"/>
      <c r="J782" s="516"/>
      <c r="K782" s="516"/>
      <c r="L782" s="516"/>
      <c r="M782" s="516"/>
      <c r="N782" s="516"/>
    </row>
    <row r="783" spans="1:14" ht="12.75" customHeight="1">
      <c r="A783" s="190" t="s">
        <v>259</v>
      </c>
      <c r="B783" s="503" t="s">
        <v>903</v>
      </c>
      <c r="C783" s="197"/>
      <c r="D783" s="357" t="s">
        <v>880</v>
      </c>
      <c r="E783" s="353">
        <v>40</v>
      </c>
      <c r="F783" s="353">
        <v>50</v>
      </c>
      <c r="G783" s="353">
        <v>60</v>
      </c>
      <c r="H783" s="353">
        <v>80</v>
      </c>
      <c r="I783" s="194"/>
      <c r="J783" s="506" t="s">
        <v>879</v>
      </c>
      <c r="K783" s="507"/>
      <c r="L783" s="507"/>
      <c r="M783" s="507"/>
      <c r="N783" s="508"/>
    </row>
    <row r="784" spans="1:14">
      <c r="B784" s="504"/>
      <c r="D784" s="350" t="s">
        <v>856</v>
      </c>
      <c r="E784" s="351">
        <v>70</v>
      </c>
      <c r="F784" s="351">
        <v>70</v>
      </c>
      <c r="G784" s="351">
        <v>80</v>
      </c>
      <c r="H784" s="351">
        <v>80</v>
      </c>
      <c r="I784" s="191"/>
      <c r="J784" s="509"/>
      <c r="K784" s="510"/>
      <c r="L784" s="510"/>
      <c r="M784" s="510"/>
      <c r="N784" s="511"/>
    </row>
    <row r="785" spans="2:14">
      <c r="B785" s="504"/>
      <c r="D785" s="243" t="s">
        <v>114</v>
      </c>
      <c r="E785" s="195">
        <v>80</v>
      </c>
      <c r="F785" s="195">
        <v>100</v>
      </c>
      <c r="G785" s="195">
        <v>120</v>
      </c>
      <c r="H785" s="195">
        <v>140</v>
      </c>
      <c r="I785" s="191"/>
      <c r="J785" s="509"/>
      <c r="K785" s="510"/>
      <c r="L785" s="510"/>
      <c r="M785" s="510"/>
      <c r="N785" s="511"/>
    </row>
    <row r="786" spans="2:14">
      <c r="B786" s="504"/>
      <c r="D786" s="365" t="s">
        <v>37</v>
      </c>
      <c r="E786" s="272">
        <v>25</v>
      </c>
      <c r="F786" s="272">
        <v>25</v>
      </c>
      <c r="G786" s="272">
        <v>25</v>
      </c>
      <c r="H786" s="272">
        <v>25</v>
      </c>
      <c r="I786" s="191"/>
      <c r="J786" s="509"/>
      <c r="K786" s="510"/>
      <c r="L786" s="510"/>
      <c r="M786" s="510"/>
      <c r="N786" s="511"/>
    </row>
    <row r="787" spans="2:14">
      <c r="B787" s="504"/>
      <c r="D787" s="383" t="s">
        <v>881</v>
      </c>
      <c r="E787" s="384" t="s">
        <v>882</v>
      </c>
      <c r="F787" s="384" t="s">
        <v>877</v>
      </c>
      <c r="G787" s="384" t="s">
        <v>839</v>
      </c>
      <c r="H787" s="384" t="s">
        <v>883</v>
      </c>
      <c r="I787" s="191"/>
      <c r="J787" s="509"/>
      <c r="K787" s="510"/>
      <c r="L787" s="510"/>
      <c r="M787" s="510"/>
      <c r="N787" s="511"/>
    </row>
    <row r="788" spans="2:14">
      <c r="B788" s="504"/>
      <c r="D788" s="379" t="s">
        <v>888</v>
      </c>
      <c r="E788" s="380" t="s">
        <v>884</v>
      </c>
      <c r="F788" s="380" t="s">
        <v>885</v>
      </c>
      <c r="G788" s="380" t="s">
        <v>886</v>
      </c>
      <c r="H788" s="380" t="s">
        <v>887</v>
      </c>
      <c r="I788" s="191"/>
      <c r="J788" s="509"/>
      <c r="K788" s="510"/>
      <c r="L788" s="510"/>
      <c r="M788" s="510"/>
      <c r="N788" s="511"/>
    </row>
    <row r="789" spans="2:14">
      <c r="B789" s="504"/>
      <c r="D789" s="361" t="s">
        <v>311</v>
      </c>
      <c r="E789" s="195">
        <v>3</v>
      </c>
      <c r="F789" s="195">
        <v>5</v>
      </c>
      <c r="G789" s="195">
        <v>7</v>
      </c>
      <c r="H789" s="195">
        <v>9</v>
      </c>
      <c r="I789" s="191"/>
      <c r="J789" s="509"/>
      <c r="K789" s="510"/>
      <c r="L789" s="510"/>
      <c r="M789" s="510"/>
      <c r="N789" s="511"/>
    </row>
    <row r="790" spans="2:14">
      <c r="B790" s="504"/>
      <c r="D790" s="361" t="s">
        <v>560</v>
      </c>
      <c r="E790" s="195">
        <v>0.2</v>
      </c>
      <c r="F790" s="195">
        <v>0.2</v>
      </c>
      <c r="G790" s="195">
        <v>0.2</v>
      </c>
      <c r="H790" s="195">
        <v>0.2</v>
      </c>
      <c r="I790" s="191"/>
      <c r="J790" s="509"/>
      <c r="K790" s="510"/>
      <c r="L790" s="510"/>
      <c r="M790" s="510"/>
      <c r="N790" s="511"/>
    </row>
    <row r="791" spans="2:14">
      <c r="B791" s="504"/>
      <c r="D791" s="352" t="s">
        <v>40</v>
      </c>
      <c r="E791" s="195">
        <v>0.8</v>
      </c>
      <c r="F791" s="195">
        <v>1.3</v>
      </c>
      <c r="G791" s="195">
        <v>1.3</v>
      </c>
      <c r="H791" s="195">
        <v>1.3</v>
      </c>
      <c r="I791" s="191"/>
      <c r="J791" s="509"/>
      <c r="K791" s="510"/>
      <c r="L791" s="510"/>
      <c r="M791" s="510"/>
      <c r="N791" s="511"/>
    </row>
    <row r="792" spans="2:14">
      <c r="B792" s="504"/>
      <c r="D792" s="352" t="s">
        <v>58</v>
      </c>
      <c r="E792" s="195">
        <v>0.5</v>
      </c>
      <c r="F792" s="195">
        <v>1</v>
      </c>
      <c r="G792" s="195">
        <v>2</v>
      </c>
      <c r="H792" s="195">
        <v>2</v>
      </c>
      <c r="I792" s="191"/>
      <c r="J792" s="509"/>
      <c r="K792" s="510"/>
      <c r="L792" s="510"/>
      <c r="M792" s="510"/>
      <c r="N792" s="511"/>
    </row>
    <row r="793" spans="2:14">
      <c r="B793" s="504"/>
      <c r="D793" s="243"/>
      <c r="E793" s="195"/>
      <c r="F793" s="195"/>
      <c r="G793" s="195"/>
      <c r="H793" s="195"/>
      <c r="I793" s="191"/>
      <c r="J793" s="509"/>
      <c r="K793" s="510"/>
      <c r="L793" s="510"/>
      <c r="M793" s="510"/>
      <c r="N793" s="511"/>
    </row>
    <row r="794" spans="2:14">
      <c r="B794" s="504"/>
      <c r="D794" s="243"/>
      <c r="E794" s="195"/>
      <c r="F794" s="195"/>
      <c r="G794" s="195"/>
      <c r="H794" s="195"/>
      <c r="I794" s="191"/>
      <c r="J794" s="509"/>
      <c r="K794" s="510"/>
      <c r="L794" s="510"/>
      <c r="M794" s="510"/>
      <c r="N794" s="511"/>
    </row>
    <row r="795" spans="2:14">
      <c r="B795" s="504"/>
      <c r="D795" s="243"/>
      <c r="E795" s="195"/>
      <c r="F795" s="195"/>
      <c r="G795" s="195"/>
      <c r="H795" s="195"/>
      <c r="I795" s="191"/>
      <c r="J795" s="509"/>
      <c r="K795" s="510"/>
      <c r="L795" s="510"/>
      <c r="M795" s="510"/>
      <c r="N795" s="511"/>
    </row>
    <row r="796" spans="2:14">
      <c r="B796" s="504"/>
      <c r="D796" s="243"/>
      <c r="E796" s="195"/>
      <c r="F796" s="195"/>
      <c r="G796" s="195"/>
      <c r="H796" s="195"/>
      <c r="I796" s="191"/>
      <c r="J796" s="509"/>
      <c r="K796" s="510"/>
      <c r="L796" s="510"/>
      <c r="M796" s="510"/>
      <c r="N796" s="511"/>
    </row>
    <row r="797" spans="2:14">
      <c r="B797" s="504"/>
      <c r="D797" s="243"/>
      <c r="E797" s="195"/>
      <c r="F797" s="195"/>
      <c r="G797" s="195"/>
      <c r="H797" s="195"/>
      <c r="I797" s="191"/>
      <c r="J797" s="509"/>
      <c r="K797" s="510"/>
      <c r="L797" s="510"/>
      <c r="M797" s="510"/>
      <c r="N797" s="511"/>
    </row>
    <row r="798" spans="2:14">
      <c r="B798" s="504"/>
      <c r="D798" s="243"/>
      <c r="E798" s="195"/>
      <c r="F798" s="195"/>
      <c r="G798" s="195"/>
      <c r="H798" s="195"/>
      <c r="I798" s="191"/>
      <c r="J798" s="509"/>
      <c r="K798" s="510"/>
      <c r="L798" s="510"/>
      <c r="M798" s="510"/>
      <c r="N798" s="511"/>
    </row>
    <row r="799" spans="2:14">
      <c r="B799" s="504"/>
      <c r="D799" s="243"/>
      <c r="E799" s="195"/>
      <c r="F799" s="195"/>
      <c r="G799" s="195"/>
      <c r="H799" s="195"/>
      <c r="I799" s="191"/>
      <c r="J799" s="509"/>
      <c r="K799" s="510"/>
      <c r="L799" s="510"/>
      <c r="M799" s="510"/>
      <c r="N799" s="511"/>
    </row>
    <row r="800" spans="2:14">
      <c r="B800" s="504"/>
      <c r="D800" s="243"/>
      <c r="E800" s="195"/>
      <c r="F800" s="195"/>
      <c r="G800" s="195"/>
      <c r="H800" s="195"/>
      <c r="I800" s="191"/>
      <c r="J800" s="509"/>
      <c r="K800" s="510"/>
      <c r="L800" s="510"/>
      <c r="M800" s="510"/>
      <c r="N800" s="511"/>
    </row>
    <row r="801" spans="1:14">
      <c r="B801" s="504"/>
      <c r="D801" s="243"/>
      <c r="E801" s="195"/>
      <c r="F801" s="195"/>
      <c r="G801" s="195"/>
      <c r="H801" s="195"/>
      <c r="I801" s="191"/>
      <c r="J801" s="509"/>
      <c r="K801" s="510"/>
      <c r="L801" s="510"/>
      <c r="M801" s="510"/>
      <c r="N801" s="511"/>
    </row>
    <row r="802" spans="1:14">
      <c r="B802" s="504"/>
      <c r="D802" s="243"/>
      <c r="E802" s="195"/>
      <c r="F802" s="195"/>
      <c r="G802" s="195"/>
      <c r="H802" s="195"/>
      <c r="I802" s="191"/>
      <c r="J802" s="509"/>
      <c r="K802" s="510"/>
      <c r="L802" s="510"/>
      <c r="M802" s="510"/>
      <c r="N802" s="511"/>
    </row>
    <row r="803" spans="1:14">
      <c r="B803" s="505"/>
      <c r="D803" s="133"/>
      <c r="E803" s="127"/>
      <c r="F803" s="128"/>
      <c r="G803" s="128"/>
      <c r="H803" s="128"/>
      <c r="I803" s="191"/>
      <c r="J803" s="512"/>
      <c r="K803" s="513"/>
      <c r="L803" s="513"/>
      <c r="M803" s="513"/>
      <c r="N803" s="514"/>
    </row>
    <row r="804" spans="1:14">
      <c r="B804" s="132"/>
      <c r="D804" s="134"/>
      <c r="E804" s="129"/>
      <c r="F804" s="129"/>
      <c r="G804" s="129"/>
      <c r="H804" s="129"/>
      <c r="I804" s="191"/>
      <c r="J804" s="191"/>
      <c r="K804" s="191"/>
      <c r="L804" s="191"/>
      <c r="M804" s="191"/>
      <c r="N804" s="191"/>
    </row>
    <row r="805" spans="1:14">
      <c r="B805" s="132"/>
      <c r="D805" s="134"/>
      <c r="E805" s="129"/>
      <c r="F805" s="129"/>
      <c r="G805" s="129"/>
      <c r="H805" s="129"/>
      <c r="I805" s="191"/>
      <c r="J805" s="191"/>
      <c r="K805" s="191"/>
      <c r="L805" s="191"/>
      <c r="M805" s="191"/>
      <c r="N805" s="191"/>
    </row>
    <row r="806" spans="1:14" ht="12.75" customHeight="1">
      <c r="A806" s="515" t="s">
        <v>98</v>
      </c>
      <c r="B806" s="517" t="s">
        <v>99</v>
      </c>
      <c r="C806" s="198"/>
      <c r="D806" s="517" t="s">
        <v>32</v>
      </c>
      <c r="E806" s="448" t="s">
        <v>303</v>
      </c>
      <c r="F806" s="448" t="s">
        <v>304</v>
      </c>
      <c r="G806" s="463" t="s">
        <v>305</v>
      </c>
      <c r="H806" s="448" t="s">
        <v>306</v>
      </c>
      <c r="I806" s="192"/>
      <c r="J806" s="515" t="s">
        <v>33</v>
      </c>
      <c r="K806" s="515"/>
      <c r="L806" s="515"/>
      <c r="M806" s="515"/>
      <c r="N806" s="515"/>
    </row>
    <row r="807" spans="1:14">
      <c r="A807" s="516"/>
      <c r="B807" s="518"/>
      <c r="C807" s="198"/>
      <c r="D807" s="518"/>
      <c r="E807" s="449"/>
      <c r="F807" s="449"/>
      <c r="G807" s="464"/>
      <c r="H807" s="449"/>
      <c r="I807" s="193"/>
      <c r="J807" s="516"/>
      <c r="K807" s="516"/>
      <c r="L807" s="516"/>
      <c r="M807" s="516"/>
      <c r="N807" s="516"/>
    </row>
    <row r="808" spans="1:14" ht="12.75" customHeight="1">
      <c r="A808" s="199" t="s">
        <v>245</v>
      </c>
      <c r="B808" s="503" t="s">
        <v>889</v>
      </c>
      <c r="C808" s="197"/>
      <c r="D808" s="357" t="s">
        <v>880</v>
      </c>
      <c r="E808" s="353">
        <v>40</v>
      </c>
      <c r="F808" s="353">
        <v>50</v>
      </c>
      <c r="G808" s="353">
        <v>60</v>
      </c>
      <c r="H808" s="353">
        <v>80</v>
      </c>
      <c r="I808" s="194"/>
      <c r="J808" s="506" t="s">
        <v>937</v>
      </c>
      <c r="K808" s="507"/>
      <c r="L808" s="507"/>
      <c r="M808" s="507"/>
      <c r="N808" s="508"/>
    </row>
    <row r="809" spans="1:14">
      <c r="B809" s="504"/>
      <c r="D809" s="350" t="s">
        <v>890</v>
      </c>
      <c r="E809" s="351">
        <v>70</v>
      </c>
      <c r="F809" s="351">
        <v>70</v>
      </c>
      <c r="G809" s="351">
        <v>80</v>
      </c>
      <c r="H809" s="351">
        <v>80</v>
      </c>
      <c r="I809" s="191"/>
      <c r="J809" s="509"/>
      <c r="K809" s="510"/>
      <c r="L809" s="510"/>
      <c r="M809" s="510"/>
      <c r="N809" s="511"/>
    </row>
    <row r="810" spans="1:14">
      <c r="B810" s="504"/>
      <c r="D810" s="365" t="s">
        <v>493</v>
      </c>
      <c r="E810" s="272">
        <v>25</v>
      </c>
      <c r="F810" s="272">
        <v>25</v>
      </c>
      <c r="G810" s="272">
        <v>25</v>
      </c>
      <c r="H810" s="272">
        <v>25</v>
      </c>
      <c r="I810" s="191"/>
      <c r="J810" s="509"/>
      <c r="K810" s="510"/>
      <c r="L810" s="510"/>
      <c r="M810" s="510"/>
      <c r="N810" s="511"/>
    </row>
    <row r="811" spans="1:14">
      <c r="B811" s="504"/>
      <c r="D811" s="365" t="s">
        <v>109</v>
      </c>
      <c r="E811" s="272">
        <v>25</v>
      </c>
      <c r="F811" s="272">
        <v>25</v>
      </c>
      <c r="G811" s="272">
        <v>40</v>
      </c>
      <c r="H811" s="272">
        <v>40</v>
      </c>
      <c r="I811" s="191"/>
      <c r="J811" s="509"/>
      <c r="K811" s="510"/>
      <c r="L811" s="510"/>
      <c r="M811" s="510"/>
      <c r="N811" s="511"/>
    </row>
    <row r="812" spans="1:14">
      <c r="B812" s="504"/>
      <c r="D812" s="365" t="s">
        <v>684</v>
      </c>
      <c r="E812" s="272">
        <v>25</v>
      </c>
      <c r="F812" s="272">
        <v>35</v>
      </c>
      <c r="G812" s="272">
        <v>45</v>
      </c>
      <c r="H812" s="272">
        <v>55</v>
      </c>
      <c r="I812" s="191"/>
      <c r="J812" s="509"/>
      <c r="K812" s="510"/>
      <c r="L812" s="510"/>
      <c r="M812" s="510"/>
      <c r="N812" s="511"/>
    </row>
    <row r="813" spans="1:14">
      <c r="B813" s="504"/>
      <c r="D813" s="352" t="s">
        <v>131</v>
      </c>
      <c r="E813" s="216">
        <v>2</v>
      </c>
      <c r="F813" s="216">
        <v>3</v>
      </c>
      <c r="G813" s="216">
        <v>4</v>
      </c>
      <c r="H813" s="216">
        <v>6</v>
      </c>
      <c r="I813" s="191"/>
      <c r="J813" s="509"/>
      <c r="K813" s="510"/>
      <c r="L813" s="510"/>
      <c r="M813" s="510"/>
      <c r="N813" s="511"/>
    </row>
    <row r="814" spans="1:14">
      <c r="B814" s="504"/>
      <c r="D814" s="111" t="s">
        <v>563</v>
      </c>
      <c r="E814" s="108">
        <v>0.1</v>
      </c>
      <c r="F814" s="108">
        <v>0.1</v>
      </c>
      <c r="G814" s="108">
        <v>0.1</v>
      </c>
      <c r="H814" s="108">
        <v>0.1</v>
      </c>
      <c r="I814" s="191"/>
      <c r="J814" s="509"/>
      <c r="K814" s="510"/>
      <c r="L814" s="510"/>
      <c r="M814" s="510"/>
      <c r="N814" s="511"/>
    </row>
    <row r="815" spans="1:14">
      <c r="B815" s="504"/>
      <c r="D815" s="352" t="s">
        <v>43</v>
      </c>
      <c r="E815" s="195" t="s">
        <v>41</v>
      </c>
      <c r="F815" s="195" t="s">
        <v>41</v>
      </c>
      <c r="G815" s="195" t="s">
        <v>41</v>
      </c>
      <c r="H815" s="195" t="s">
        <v>41</v>
      </c>
      <c r="I815" s="191"/>
      <c r="J815" s="509"/>
      <c r="K815" s="510"/>
      <c r="L815" s="510"/>
      <c r="M815" s="510"/>
      <c r="N815" s="511"/>
    </row>
    <row r="816" spans="1:14">
      <c r="B816" s="504"/>
      <c r="D816" s="352" t="s">
        <v>36</v>
      </c>
      <c r="E816" s="195">
        <v>1.2</v>
      </c>
      <c r="F816" s="195">
        <v>1.5</v>
      </c>
      <c r="G816" s="195">
        <v>2</v>
      </c>
      <c r="H816" s="195">
        <v>2</v>
      </c>
      <c r="I816" s="191"/>
      <c r="J816" s="509"/>
      <c r="K816" s="510"/>
      <c r="L816" s="510"/>
      <c r="M816" s="510"/>
      <c r="N816" s="511"/>
    </row>
    <row r="817" spans="1:14">
      <c r="B817" s="504"/>
      <c r="D817" s="352" t="s">
        <v>46</v>
      </c>
      <c r="E817" s="195">
        <v>0.1</v>
      </c>
      <c r="F817" s="195">
        <v>0.1</v>
      </c>
      <c r="G817" s="195">
        <v>0.1</v>
      </c>
      <c r="H817" s="195">
        <v>0.1</v>
      </c>
      <c r="I817" s="191"/>
      <c r="J817" s="509"/>
      <c r="K817" s="510"/>
      <c r="L817" s="510"/>
      <c r="M817" s="510"/>
      <c r="N817" s="511"/>
    </row>
    <row r="818" spans="1:14">
      <c r="B818" s="504"/>
      <c r="D818" s="352" t="s">
        <v>680</v>
      </c>
      <c r="E818" s="195">
        <v>0.1</v>
      </c>
      <c r="F818" s="195">
        <v>0.1</v>
      </c>
      <c r="G818" s="195">
        <v>0.1</v>
      </c>
      <c r="H818" s="195">
        <v>0.1</v>
      </c>
      <c r="I818" s="191"/>
      <c r="J818" s="509"/>
      <c r="K818" s="510"/>
      <c r="L818" s="510"/>
      <c r="M818" s="510"/>
      <c r="N818" s="511"/>
    </row>
    <row r="819" spans="1:14">
      <c r="B819" s="504"/>
      <c r="D819" s="243"/>
      <c r="E819" s="195"/>
      <c r="F819" s="195"/>
      <c r="G819" s="195"/>
      <c r="H819" s="195"/>
      <c r="I819" s="191"/>
      <c r="J819" s="509"/>
      <c r="K819" s="510"/>
      <c r="L819" s="510"/>
      <c r="M819" s="510"/>
      <c r="N819" s="511"/>
    </row>
    <row r="820" spans="1:14">
      <c r="B820" s="504"/>
      <c r="D820" s="243"/>
      <c r="E820" s="195"/>
      <c r="F820" s="195"/>
      <c r="G820" s="195"/>
      <c r="H820" s="195"/>
      <c r="I820" s="191"/>
      <c r="J820" s="509"/>
      <c r="K820" s="510"/>
      <c r="L820" s="510"/>
      <c r="M820" s="510"/>
      <c r="N820" s="511"/>
    </row>
    <row r="821" spans="1:14">
      <c r="B821" s="504"/>
      <c r="D821" s="243"/>
      <c r="E821" s="195"/>
      <c r="F821" s="195"/>
      <c r="G821" s="195"/>
      <c r="H821" s="195"/>
      <c r="I821" s="191"/>
      <c r="J821" s="509"/>
      <c r="K821" s="510"/>
      <c r="L821" s="510"/>
      <c r="M821" s="510"/>
      <c r="N821" s="511"/>
    </row>
    <row r="822" spans="1:14">
      <c r="B822" s="504"/>
      <c r="D822" s="243"/>
      <c r="E822" s="195"/>
      <c r="F822" s="195"/>
      <c r="G822" s="195"/>
      <c r="H822" s="195"/>
      <c r="I822" s="191"/>
      <c r="J822" s="509"/>
      <c r="K822" s="510"/>
      <c r="L822" s="510"/>
      <c r="M822" s="510"/>
      <c r="N822" s="511"/>
    </row>
    <row r="823" spans="1:14">
      <c r="B823" s="504"/>
      <c r="D823" s="243"/>
      <c r="E823" s="195"/>
      <c r="F823" s="195"/>
      <c r="G823" s="195"/>
      <c r="H823" s="195"/>
      <c r="I823" s="191"/>
      <c r="J823" s="509"/>
      <c r="K823" s="510"/>
      <c r="L823" s="510"/>
      <c r="M823" s="510"/>
      <c r="N823" s="511"/>
    </row>
    <row r="824" spans="1:14">
      <c r="B824" s="504"/>
      <c r="D824" s="243"/>
      <c r="E824" s="195"/>
      <c r="F824" s="195"/>
      <c r="G824" s="195"/>
      <c r="H824" s="195"/>
      <c r="I824" s="191"/>
      <c r="J824" s="509"/>
      <c r="K824" s="510"/>
      <c r="L824" s="510"/>
      <c r="M824" s="510"/>
      <c r="N824" s="511"/>
    </row>
    <row r="825" spans="1:14">
      <c r="B825" s="504"/>
      <c r="D825" s="243"/>
      <c r="E825" s="195"/>
      <c r="F825" s="195"/>
      <c r="G825" s="195"/>
      <c r="H825" s="195"/>
      <c r="I825" s="191"/>
      <c r="J825" s="509"/>
      <c r="K825" s="510"/>
      <c r="L825" s="510"/>
      <c r="M825" s="510"/>
      <c r="N825" s="511"/>
    </row>
    <row r="826" spans="1:14">
      <c r="B826" s="504"/>
      <c r="D826" s="243"/>
      <c r="E826" s="195"/>
      <c r="F826" s="195"/>
      <c r="G826" s="195"/>
      <c r="H826" s="195"/>
      <c r="I826" s="191"/>
      <c r="J826" s="509"/>
      <c r="K826" s="510"/>
      <c r="L826" s="510"/>
      <c r="M826" s="510"/>
      <c r="N826" s="511"/>
    </row>
    <row r="827" spans="1:14">
      <c r="B827" s="504"/>
      <c r="D827" s="243"/>
      <c r="E827" s="195"/>
      <c r="F827" s="195"/>
      <c r="G827" s="195"/>
      <c r="H827" s="195"/>
      <c r="I827" s="191"/>
      <c r="J827" s="509"/>
      <c r="K827" s="510"/>
      <c r="L827" s="510"/>
      <c r="M827" s="510"/>
      <c r="N827" s="511"/>
    </row>
    <row r="828" spans="1:14">
      <c r="B828" s="505"/>
      <c r="D828" s="133"/>
      <c r="E828" s="127"/>
      <c r="F828" s="128"/>
      <c r="G828" s="128"/>
      <c r="H828" s="128"/>
      <c r="I828" s="191"/>
      <c r="J828" s="512"/>
      <c r="K828" s="513"/>
      <c r="L828" s="513"/>
      <c r="M828" s="513"/>
      <c r="N828" s="514"/>
    </row>
    <row r="829" spans="1:14">
      <c r="B829" s="132"/>
      <c r="D829" s="134"/>
      <c r="E829" s="129"/>
      <c r="F829" s="129"/>
      <c r="G829" s="129"/>
      <c r="H829" s="129"/>
      <c r="I829" s="191"/>
      <c r="J829" s="191"/>
      <c r="K829" s="191"/>
      <c r="L829" s="191"/>
      <c r="M829" s="191"/>
      <c r="N829" s="191"/>
    </row>
    <row r="830" spans="1:14">
      <c r="B830" s="132"/>
      <c r="D830" s="134"/>
      <c r="E830" s="129"/>
      <c r="F830" s="129"/>
      <c r="G830" s="129"/>
      <c r="H830" s="129"/>
      <c r="I830" s="191"/>
      <c r="J830" s="191"/>
      <c r="K830" s="191"/>
      <c r="L830" s="191"/>
      <c r="M830" s="191"/>
      <c r="N830" s="191"/>
    </row>
    <row r="831" spans="1:14" ht="12.75" customHeight="1">
      <c r="A831" s="515" t="s">
        <v>98</v>
      </c>
      <c r="B831" s="517" t="s">
        <v>99</v>
      </c>
      <c r="C831" s="198"/>
      <c r="D831" s="517" t="s">
        <v>32</v>
      </c>
      <c r="E831" s="448" t="s">
        <v>303</v>
      </c>
      <c r="F831" s="448" t="s">
        <v>304</v>
      </c>
      <c r="G831" s="463" t="s">
        <v>305</v>
      </c>
      <c r="H831" s="448" t="s">
        <v>306</v>
      </c>
      <c r="I831" s="192"/>
      <c r="J831" s="515" t="s">
        <v>33</v>
      </c>
      <c r="K831" s="515"/>
      <c r="L831" s="515"/>
      <c r="M831" s="515"/>
      <c r="N831" s="515"/>
    </row>
    <row r="832" spans="1:14">
      <c r="A832" s="516"/>
      <c r="B832" s="518"/>
      <c r="C832" s="198"/>
      <c r="D832" s="518"/>
      <c r="E832" s="449"/>
      <c r="F832" s="449"/>
      <c r="G832" s="464"/>
      <c r="H832" s="449"/>
      <c r="I832" s="193"/>
      <c r="J832" s="516"/>
      <c r="K832" s="516"/>
      <c r="L832" s="516"/>
      <c r="M832" s="516"/>
      <c r="N832" s="516"/>
    </row>
    <row r="833" spans="1:14" ht="12.75" customHeight="1">
      <c r="A833" s="190" t="s">
        <v>277</v>
      </c>
      <c r="B833" s="503" t="s">
        <v>891</v>
      </c>
      <c r="C833" s="197"/>
      <c r="D833" s="243" t="s">
        <v>717</v>
      </c>
      <c r="E833" s="195">
        <v>30</v>
      </c>
      <c r="F833" s="195">
        <v>40</v>
      </c>
      <c r="G833" s="195">
        <v>50</v>
      </c>
      <c r="H833" s="195">
        <v>60</v>
      </c>
      <c r="I833" s="194"/>
      <c r="J833" s="506" t="s">
        <v>938</v>
      </c>
      <c r="K833" s="507"/>
      <c r="L833" s="507"/>
      <c r="M833" s="507"/>
      <c r="N833" s="508"/>
    </row>
    <row r="834" spans="1:14">
      <c r="B834" s="504"/>
      <c r="D834" s="357" t="s">
        <v>892</v>
      </c>
      <c r="E834" s="353">
        <v>130</v>
      </c>
      <c r="F834" s="353">
        <v>160</v>
      </c>
      <c r="G834" s="353">
        <v>200</v>
      </c>
      <c r="H834" s="353">
        <v>230</v>
      </c>
      <c r="I834" s="191"/>
      <c r="J834" s="509"/>
      <c r="K834" s="510"/>
      <c r="L834" s="510"/>
      <c r="M834" s="510"/>
      <c r="N834" s="511"/>
    </row>
    <row r="835" spans="1:14">
      <c r="B835" s="504"/>
      <c r="D835" s="385" t="s">
        <v>893</v>
      </c>
      <c r="E835" s="380" t="s">
        <v>844</v>
      </c>
      <c r="F835" s="380" t="s">
        <v>845</v>
      </c>
      <c r="G835" s="380" t="s">
        <v>894</v>
      </c>
      <c r="H835" s="380" t="s">
        <v>847</v>
      </c>
      <c r="I835" s="191"/>
      <c r="J835" s="509"/>
      <c r="K835" s="510"/>
      <c r="L835" s="510"/>
      <c r="M835" s="510"/>
      <c r="N835" s="511"/>
    </row>
    <row r="836" spans="1:14">
      <c r="B836" s="504"/>
      <c r="D836" s="365" t="s">
        <v>109</v>
      </c>
      <c r="E836" s="272">
        <v>25</v>
      </c>
      <c r="F836" s="272">
        <v>25</v>
      </c>
      <c r="G836" s="272">
        <v>40</v>
      </c>
      <c r="H836" s="272">
        <v>40</v>
      </c>
      <c r="I836" s="191"/>
      <c r="J836" s="509"/>
      <c r="K836" s="510"/>
      <c r="L836" s="510"/>
      <c r="M836" s="510"/>
      <c r="N836" s="511"/>
    </row>
    <row r="837" spans="1:14">
      <c r="B837" s="504"/>
      <c r="D837" s="365" t="s">
        <v>130</v>
      </c>
      <c r="E837" s="272">
        <v>25</v>
      </c>
      <c r="F837" s="272">
        <v>25</v>
      </c>
      <c r="G837" s="272">
        <v>25</v>
      </c>
      <c r="H837" s="272">
        <v>25</v>
      </c>
      <c r="I837" s="191"/>
      <c r="J837" s="509"/>
      <c r="K837" s="510"/>
      <c r="L837" s="510"/>
      <c r="M837" s="510"/>
      <c r="N837" s="511"/>
    </row>
    <row r="838" spans="1:14">
      <c r="B838" s="504"/>
      <c r="D838" s="365" t="s">
        <v>587</v>
      </c>
      <c r="E838" s="272">
        <v>10</v>
      </c>
      <c r="F838" s="272">
        <v>10</v>
      </c>
      <c r="G838" s="272">
        <v>20</v>
      </c>
      <c r="H838" s="272">
        <v>20</v>
      </c>
      <c r="I838" s="191"/>
      <c r="J838" s="509"/>
      <c r="K838" s="510"/>
      <c r="L838" s="510"/>
      <c r="M838" s="510"/>
      <c r="N838" s="511"/>
    </row>
    <row r="839" spans="1:14">
      <c r="B839" s="504"/>
      <c r="D839" s="365" t="s">
        <v>230</v>
      </c>
      <c r="E839" s="272">
        <v>30</v>
      </c>
      <c r="F839" s="272">
        <v>40</v>
      </c>
      <c r="G839" s="272">
        <v>60</v>
      </c>
      <c r="H839" s="272">
        <v>75</v>
      </c>
      <c r="I839" s="191"/>
      <c r="J839" s="509"/>
      <c r="K839" s="510"/>
      <c r="L839" s="510"/>
      <c r="M839" s="510"/>
      <c r="N839" s="511"/>
    </row>
    <row r="840" spans="1:14">
      <c r="B840" s="504"/>
      <c r="D840" s="365" t="s">
        <v>493</v>
      </c>
      <c r="E840" s="272">
        <v>25</v>
      </c>
      <c r="F840" s="272">
        <v>25</v>
      </c>
      <c r="G840" s="272">
        <v>25</v>
      </c>
      <c r="H840" s="272">
        <v>25</v>
      </c>
      <c r="I840" s="191"/>
      <c r="J840" s="509"/>
      <c r="K840" s="510"/>
      <c r="L840" s="510"/>
      <c r="M840" s="510"/>
      <c r="N840" s="511"/>
    </row>
    <row r="841" spans="1:14">
      <c r="B841" s="504"/>
      <c r="D841" s="365" t="s">
        <v>311</v>
      </c>
      <c r="E841" s="272">
        <v>3</v>
      </c>
      <c r="F841" s="272">
        <v>5</v>
      </c>
      <c r="G841" s="272">
        <v>7</v>
      </c>
      <c r="H841" s="272">
        <v>9</v>
      </c>
      <c r="I841" s="191"/>
      <c r="J841" s="509"/>
      <c r="K841" s="510"/>
      <c r="L841" s="510"/>
      <c r="M841" s="510"/>
      <c r="N841" s="511"/>
    </row>
    <row r="842" spans="1:14">
      <c r="B842" s="504"/>
      <c r="D842" s="361" t="s">
        <v>560</v>
      </c>
      <c r="E842" s="195">
        <v>0.2</v>
      </c>
      <c r="F842" s="195">
        <v>0.2</v>
      </c>
      <c r="G842" s="195">
        <v>0.2</v>
      </c>
      <c r="H842" s="195">
        <v>0.2</v>
      </c>
      <c r="I842" s="191"/>
      <c r="J842" s="509"/>
      <c r="K842" s="510"/>
      <c r="L842" s="510"/>
      <c r="M842" s="510"/>
      <c r="N842" s="511"/>
    </row>
    <row r="843" spans="1:14">
      <c r="B843" s="504"/>
      <c r="D843" s="243" t="s">
        <v>45</v>
      </c>
      <c r="E843" s="195">
        <v>0.1</v>
      </c>
      <c r="F843" s="195">
        <v>0.1</v>
      </c>
      <c r="G843" s="195">
        <v>0.1</v>
      </c>
      <c r="H843" s="195">
        <v>0.1</v>
      </c>
      <c r="I843" s="191"/>
      <c r="J843" s="509"/>
      <c r="K843" s="510"/>
      <c r="L843" s="510"/>
      <c r="M843" s="510"/>
      <c r="N843" s="511"/>
    </row>
    <row r="844" spans="1:14">
      <c r="B844" s="504"/>
      <c r="D844" s="243" t="s">
        <v>36</v>
      </c>
      <c r="E844" s="195">
        <v>1.2</v>
      </c>
      <c r="F844" s="195">
        <v>1.5</v>
      </c>
      <c r="G844" s="195">
        <v>2</v>
      </c>
      <c r="H844" s="195">
        <v>2</v>
      </c>
      <c r="I844" s="191"/>
      <c r="J844" s="509"/>
      <c r="K844" s="510"/>
      <c r="L844" s="510"/>
      <c r="M844" s="510"/>
      <c r="N844" s="511"/>
    </row>
    <row r="845" spans="1:14">
      <c r="B845" s="504"/>
      <c r="D845" s="243"/>
      <c r="E845" s="195"/>
      <c r="F845" s="195"/>
      <c r="G845" s="195"/>
      <c r="H845" s="195"/>
      <c r="I845" s="191"/>
      <c r="J845" s="509"/>
      <c r="K845" s="510"/>
      <c r="L845" s="510"/>
      <c r="M845" s="510"/>
      <c r="N845" s="511"/>
    </row>
    <row r="846" spans="1:14">
      <c r="B846" s="504"/>
      <c r="D846" s="243"/>
      <c r="E846" s="195"/>
      <c r="F846" s="195"/>
      <c r="G846" s="195"/>
      <c r="H846" s="195"/>
      <c r="I846" s="191"/>
      <c r="J846" s="509"/>
      <c r="K846" s="510"/>
      <c r="L846" s="510"/>
      <c r="M846" s="510"/>
      <c r="N846" s="511"/>
    </row>
    <row r="847" spans="1:14">
      <c r="B847" s="504"/>
      <c r="D847" s="243"/>
      <c r="E847" s="195"/>
      <c r="F847" s="195"/>
      <c r="G847" s="195"/>
      <c r="H847" s="195"/>
      <c r="I847" s="191"/>
      <c r="J847" s="509"/>
      <c r="K847" s="510"/>
      <c r="L847" s="510"/>
      <c r="M847" s="510"/>
      <c r="N847" s="511"/>
    </row>
    <row r="848" spans="1:14">
      <c r="B848" s="504"/>
      <c r="D848" s="243"/>
      <c r="E848" s="195"/>
      <c r="F848" s="195"/>
      <c r="G848" s="195"/>
      <c r="H848" s="195"/>
      <c r="I848" s="191"/>
      <c r="J848" s="509"/>
      <c r="K848" s="510"/>
      <c r="L848" s="510"/>
      <c r="M848" s="510"/>
      <c r="N848" s="511"/>
    </row>
    <row r="849" spans="1:14">
      <c r="B849" s="504"/>
      <c r="D849" s="243"/>
      <c r="E849" s="195"/>
      <c r="F849" s="195"/>
      <c r="G849" s="195"/>
      <c r="H849" s="195"/>
      <c r="I849" s="191"/>
      <c r="J849" s="509"/>
      <c r="K849" s="510"/>
      <c r="L849" s="510"/>
      <c r="M849" s="510"/>
      <c r="N849" s="511"/>
    </row>
    <row r="850" spans="1:14">
      <c r="B850" s="504"/>
      <c r="D850" s="243"/>
      <c r="E850" s="195"/>
      <c r="F850" s="195"/>
      <c r="G850" s="195"/>
      <c r="H850" s="195"/>
      <c r="I850" s="191"/>
      <c r="J850" s="509"/>
      <c r="K850" s="510"/>
      <c r="L850" s="510"/>
      <c r="M850" s="510"/>
      <c r="N850" s="511"/>
    </row>
    <row r="851" spans="1:14">
      <c r="B851" s="504"/>
      <c r="D851" s="243"/>
      <c r="E851" s="195"/>
      <c r="F851" s="195"/>
      <c r="G851" s="195"/>
      <c r="H851" s="195"/>
      <c r="I851" s="191"/>
      <c r="J851" s="509"/>
      <c r="K851" s="510"/>
      <c r="L851" s="510"/>
      <c r="M851" s="510"/>
      <c r="N851" s="511"/>
    </row>
    <row r="852" spans="1:14">
      <c r="B852" s="504"/>
      <c r="D852" s="243"/>
      <c r="E852" s="195"/>
      <c r="F852" s="195"/>
      <c r="G852" s="195"/>
      <c r="H852" s="195"/>
      <c r="I852" s="191"/>
      <c r="J852" s="509"/>
      <c r="K852" s="510"/>
      <c r="L852" s="510"/>
      <c r="M852" s="510"/>
      <c r="N852" s="511"/>
    </row>
    <row r="853" spans="1:14">
      <c r="B853" s="505"/>
      <c r="D853" s="133"/>
      <c r="E853" s="127"/>
      <c r="F853" s="128"/>
      <c r="G853" s="128"/>
      <c r="H853" s="128"/>
      <c r="I853" s="191"/>
      <c r="J853" s="512"/>
      <c r="K853" s="513"/>
      <c r="L853" s="513"/>
      <c r="M853" s="513"/>
      <c r="N853" s="514"/>
    </row>
    <row r="854" spans="1:14">
      <c r="B854" s="132"/>
      <c r="D854" s="134"/>
      <c r="E854" s="129"/>
      <c r="F854" s="129"/>
      <c r="G854" s="129"/>
      <c r="H854" s="129"/>
      <c r="I854" s="191"/>
      <c r="J854" s="191"/>
      <c r="K854" s="191"/>
      <c r="L854" s="191"/>
      <c r="M854" s="191"/>
      <c r="N854" s="191"/>
    </row>
    <row r="855" spans="1:14">
      <c r="B855" s="132"/>
      <c r="D855" s="134"/>
      <c r="E855" s="129"/>
      <c r="F855" s="129"/>
      <c r="G855" s="129"/>
      <c r="H855" s="129"/>
      <c r="I855" s="191"/>
      <c r="J855" s="191"/>
      <c r="K855" s="191"/>
      <c r="L855" s="191"/>
      <c r="M855" s="191"/>
      <c r="N855" s="191"/>
    </row>
    <row r="856" spans="1:14" ht="12.75" customHeight="1">
      <c r="A856" s="515" t="s">
        <v>98</v>
      </c>
      <c r="B856" s="517" t="s">
        <v>99</v>
      </c>
      <c r="C856" s="198"/>
      <c r="D856" s="517" t="s">
        <v>32</v>
      </c>
      <c r="E856" s="448" t="s">
        <v>303</v>
      </c>
      <c r="F856" s="448" t="s">
        <v>304</v>
      </c>
      <c r="G856" s="463" t="s">
        <v>305</v>
      </c>
      <c r="H856" s="448" t="s">
        <v>306</v>
      </c>
      <c r="I856" s="192"/>
      <c r="J856" s="515" t="s">
        <v>33</v>
      </c>
      <c r="K856" s="515"/>
      <c r="L856" s="515"/>
      <c r="M856" s="515"/>
      <c r="N856" s="515"/>
    </row>
    <row r="857" spans="1:14">
      <c r="A857" s="516"/>
      <c r="B857" s="518"/>
      <c r="C857" s="198"/>
      <c r="D857" s="518"/>
      <c r="E857" s="449"/>
      <c r="F857" s="449"/>
      <c r="G857" s="464"/>
      <c r="H857" s="449"/>
      <c r="I857" s="193"/>
      <c r="J857" s="516"/>
      <c r="K857" s="516"/>
      <c r="L857" s="516"/>
      <c r="M857" s="516"/>
      <c r="N857" s="516"/>
    </row>
    <row r="858" spans="1:14" ht="12.75" customHeight="1">
      <c r="A858" s="190" t="s">
        <v>278</v>
      </c>
      <c r="B858" s="503" t="s">
        <v>895</v>
      </c>
      <c r="C858" s="197"/>
      <c r="D858" s="243" t="s">
        <v>229</v>
      </c>
      <c r="E858" s="195">
        <v>40</v>
      </c>
      <c r="F858" s="195">
        <v>50</v>
      </c>
      <c r="G858" s="195">
        <v>60</v>
      </c>
      <c r="H858" s="195">
        <v>80</v>
      </c>
      <c r="I858" s="194"/>
      <c r="J858" s="506" t="s">
        <v>939</v>
      </c>
      <c r="K858" s="507"/>
      <c r="L858" s="507"/>
      <c r="M858" s="507"/>
      <c r="N858" s="508"/>
    </row>
    <row r="859" spans="1:14">
      <c r="B859" s="504"/>
      <c r="D859" s="365" t="s">
        <v>717</v>
      </c>
      <c r="E859" s="272">
        <v>30</v>
      </c>
      <c r="F859" s="272">
        <v>40</v>
      </c>
      <c r="G859" s="272">
        <v>50</v>
      </c>
      <c r="H859" s="272">
        <v>60</v>
      </c>
      <c r="I859" s="191"/>
      <c r="J859" s="509"/>
      <c r="K859" s="510"/>
      <c r="L859" s="510"/>
      <c r="M859" s="510"/>
      <c r="N859" s="511"/>
    </row>
    <row r="860" spans="1:14">
      <c r="B860" s="504"/>
      <c r="D860" s="365" t="s">
        <v>230</v>
      </c>
      <c r="E860" s="272">
        <v>30</v>
      </c>
      <c r="F860" s="272">
        <v>40</v>
      </c>
      <c r="G860" s="272">
        <v>60</v>
      </c>
      <c r="H860" s="272">
        <v>75</v>
      </c>
      <c r="I860" s="191"/>
      <c r="J860" s="509"/>
      <c r="K860" s="510"/>
      <c r="L860" s="510"/>
      <c r="M860" s="510"/>
      <c r="N860" s="511"/>
    </row>
    <row r="861" spans="1:14">
      <c r="B861" s="504"/>
      <c r="D861" s="365" t="s">
        <v>109</v>
      </c>
      <c r="E861" s="272">
        <v>25</v>
      </c>
      <c r="F861" s="272">
        <v>25</v>
      </c>
      <c r="G861" s="272">
        <v>40</v>
      </c>
      <c r="H861" s="272">
        <v>40</v>
      </c>
      <c r="I861" s="191"/>
      <c r="J861" s="509"/>
      <c r="K861" s="510"/>
      <c r="L861" s="510"/>
      <c r="M861" s="510"/>
      <c r="N861" s="511"/>
    </row>
    <row r="862" spans="1:14">
      <c r="B862" s="504"/>
      <c r="D862" s="365" t="s">
        <v>493</v>
      </c>
      <c r="E862" s="272">
        <v>25</v>
      </c>
      <c r="F862" s="272">
        <v>25</v>
      </c>
      <c r="G862" s="272">
        <v>25</v>
      </c>
      <c r="H862" s="272">
        <v>25</v>
      </c>
      <c r="I862" s="191"/>
      <c r="J862" s="509"/>
      <c r="K862" s="510"/>
      <c r="L862" s="510"/>
      <c r="M862" s="510"/>
      <c r="N862" s="511"/>
    </row>
    <row r="863" spans="1:14">
      <c r="B863" s="504"/>
      <c r="D863" s="361" t="s">
        <v>311</v>
      </c>
      <c r="E863" s="195">
        <v>3</v>
      </c>
      <c r="F863" s="195">
        <v>5</v>
      </c>
      <c r="G863" s="195">
        <v>7</v>
      </c>
      <c r="H863" s="195">
        <v>9</v>
      </c>
      <c r="I863" s="191"/>
      <c r="J863" s="509"/>
      <c r="K863" s="510"/>
      <c r="L863" s="510"/>
      <c r="M863" s="510"/>
      <c r="N863" s="511"/>
    </row>
    <row r="864" spans="1:14">
      <c r="B864" s="504"/>
      <c r="D864" s="361" t="s">
        <v>560</v>
      </c>
      <c r="E864" s="195">
        <v>0.2</v>
      </c>
      <c r="F864" s="195">
        <v>0.2</v>
      </c>
      <c r="G864" s="195">
        <v>0.2</v>
      </c>
      <c r="H864" s="195">
        <v>0.2</v>
      </c>
      <c r="I864" s="191"/>
      <c r="J864" s="509"/>
      <c r="K864" s="510"/>
      <c r="L864" s="510"/>
      <c r="M864" s="510"/>
      <c r="N864" s="511"/>
    </row>
    <row r="865" spans="2:14">
      <c r="B865" s="504"/>
      <c r="D865" s="243" t="s">
        <v>46</v>
      </c>
      <c r="E865" s="195">
        <v>0.1</v>
      </c>
      <c r="F865" s="195">
        <v>0.1</v>
      </c>
      <c r="G865" s="195">
        <v>0.1</v>
      </c>
      <c r="H865" s="195">
        <v>0.1</v>
      </c>
      <c r="I865" s="191"/>
      <c r="J865" s="509"/>
      <c r="K865" s="510"/>
      <c r="L865" s="510"/>
      <c r="M865" s="510"/>
      <c r="N865" s="511"/>
    </row>
    <row r="866" spans="2:14">
      <c r="B866" s="504"/>
      <c r="D866" s="243" t="s">
        <v>36</v>
      </c>
      <c r="E866" s="195">
        <v>1.2</v>
      </c>
      <c r="F866" s="195">
        <v>1.5</v>
      </c>
      <c r="G866" s="195">
        <v>2</v>
      </c>
      <c r="H866" s="195">
        <v>2</v>
      </c>
      <c r="I866" s="191"/>
      <c r="J866" s="509"/>
      <c r="K866" s="510"/>
      <c r="L866" s="510"/>
      <c r="M866" s="510"/>
      <c r="N866" s="511"/>
    </row>
    <row r="867" spans="2:14">
      <c r="B867" s="504"/>
      <c r="D867" s="243"/>
      <c r="E867" s="195"/>
      <c r="F867" s="195"/>
      <c r="G867" s="195"/>
      <c r="H867" s="195"/>
      <c r="I867" s="191"/>
      <c r="J867" s="509"/>
      <c r="K867" s="510"/>
      <c r="L867" s="510"/>
      <c r="M867" s="510"/>
      <c r="N867" s="511"/>
    </row>
    <row r="868" spans="2:14">
      <c r="B868" s="504"/>
      <c r="D868" s="243"/>
      <c r="E868" s="195"/>
      <c r="F868" s="195"/>
      <c r="G868" s="195"/>
      <c r="H868" s="195"/>
      <c r="I868" s="191"/>
      <c r="J868" s="509"/>
      <c r="K868" s="510"/>
      <c r="L868" s="510"/>
      <c r="M868" s="510"/>
      <c r="N868" s="511"/>
    </row>
    <row r="869" spans="2:14">
      <c r="B869" s="504"/>
      <c r="D869" s="243"/>
      <c r="E869" s="195"/>
      <c r="F869" s="195"/>
      <c r="G869" s="195"/>
      <c r="H869" s="195"/>
      <c r="I869" s="191"/>
      <c r="J869" s="509"/>
      <c r="K869" s="510"/>
      <c r="L869" s="510"/>
      <c r="M869" s="510"/>
      <c r="N869" s="511"/>
    </row>
    <row r="870" spans="2:14">
      <c r="B870" s="504"/>
      <c r="D870" s="243"/>
      <c r="E870" s="195"/>
      <c r="F870" s="195"/>
      <c r="G870" s="195"/>
      <c r="H870" s="195"/>
      <c r="I870" s="191"/>
      <c r="J870" s="509"/>
      <c r="K870" s="510"/>
      <c r="L870" s="510"/>
      <c r="M870" s="510"/>
      <c r="N870" s="511"/>
    </row>
    <row r="871" spans="2:14">
      <c r="B871" s="504"/>
      <c r="D871" s="243"/>
      <c r="E871" s="195"/>
      <c r="F871" s="195"/>
      <c r="G871" s="195"/>
      <c r="H871" s="195"/>
      <c r="I871" s="191"/>
      <c r="J871" s="509"/>
      <c r="K871" s="510"/>
      <c r="L871" s="510"/>
      <c r="M871" s="510"/>
      <c r="N871" s="511"/>
    </row>
    <row r="872" spans="2:14">
      <c r="B872" s="504"/>
      <c r="D872" s="243"/>
      <c r="E872" s="195"/>
      <c r="F872" s="195"/>
      <c r="G872" s="195"/>
      <c r="H872" s="195"/>
      <c r="I872" s="191"/>
      <c r="J872" s="509"/>
      <c r="K872" s="510"/>
      <c r="L872" s="510"/>
      <c r="M872" s="510"/>
      <c r="N872" s="511"/>
    </row>
    <row r="873" spans="2:14">
      <c r="B873" s="504"/>
      <c r="D873" s="243"/>
      <c r="E873" s="195"/>
      <c r="F873" s="195"/>
      <c r="G873" s="195"/>
      <c r="H873" s="195"/>
      <c r="I873" s="191"/>
      <c r="J873" s="509"/>
      <c r="K873" s="510"/>
      <c r="L873" s="510"/>
      <c r="M873" s="510"/>
      <c r="N873" s="511"/>
    </row>
    <row r="874" spans="2:14">
      <c r="B874" s="504"/>
      <c r="D874" s="243"/>
      <c r="E874" s="195"/>
      <c r="F874" s="195"/>
      <c r="G874" s="195"/>
      <c r="H874" s="195"/>
      <c r="I874" s="191"/>
      <c r="J874" s="509"/>
      <c r="K874" s="510"/>
      <c r="L874" s="510"/>
      <c r="M874" s="510"/>
      <c r="N874" s="511"/>
    </row>
    <row r="875" spans="2:14">
      <c r="B875" s="504"/>
      <c r="D875" s="243"/>
      <c r="E875" s="195"/>
      <c r="F875" s="195"/>
      <c r="G875" s="195"/>
      <c r="H875" s="195"/>
      <c r="I875" s="191"/>
      <c r="J875" s="509"/>
      <c r="K875" s="510"/>
      <c r="L875" s="510"/>
      <c r="M875" s="510"/>
      <c r="N875" s="511"/>
    </row>
    <row r="876" spans="2:14">
      <c r="B876" s="504"/>
      <c r="D876" s="243"/>
      <c r="E876" s="195"/>
      <c r="F876" s="195"/>
      <c r="G876" s="195"/>
      <c r="H876" s="195"/>
      <c r="I876" s="191"/>
      <c r="J876" s="509"/>
      <c r="K876" s="510"/>
      <c r="L876" s="510"/>
      <c r="M876" s="510"/>
      <c r="N876" s="511"/>
    </row>
    <row r="877" spans="2:14">
      <c r="B877" s="504"/>
      <c r="D877" s="243"/>
      <c r="E877" s="195"/>
      <c r="F877" s="195"/>
      <c r="G877" s="195"/>
      <c r="H877" s="195"/>
      <c r="I877" s="191"/>
      <c r="J877" s="509"/>
      <c r="K877" s="510"/>
      <c r="L877" s="510"/>
      <c r="M877" s="510"/>
      <c r="N877" s="511"/>
    </row>
    <row r="878" spans="2:14">
      <c r="B878" s="505"/>
      <c r="D878" s="133"/>
      <c r="E878" s="127"/>
      <c r="F878" s="128"/>
      <c r="G878" s="128"/>
      <c r="H878" s="128"/>
      <c r="I878" s="191"/>
      <c r="J878" s="512"/>
      <c r="K878" s="513"/>
      <c r="L878" s="513"/>
      <c r="M878" s="513"/>
      <c r="N878" s="514"/>
    </row>
    <row r="879" spans="2:14">
      <c r="B879" s="132"/>
      <c r="D879" s="134"/>
      <c r="E879" s="129"/>
      <c r="F879" s="129"/>
      <c r="G879" s="129"/>
      <c r="H879" s="129"/>
      <c r="I879" s="191"/>
      <c r="J879" s="191"/>
      <c r="K879" s="191"/>
      <c r="L879" s="191"/>
      <c r="M879" s="191"/>
      <c r="N879" s="191"/>
    </row>
    <row r="880" spans="2:14">
      <c r="B880" s="132"/>
      <c r="D880" s="134"/>
      <c r="E880" s="129"/>
      <c r="F880" s="129"/>
      <c r="G880" s="129"/>
      <c r="H880" s="129"/>
      <c r="I880" s="191"/>
      <c r="J880" s="191"/>
      <c r="K880" s="191"/>
      <c r="L880" s="191"/>
      <c r="M880" s="191"/>
      <c r="N880" s="191"/>
    </row>
    <row r="881" spans="1:14">
      <c r="B881" s="132"/>
      <c r="D881" s="134"/>
      <c r="E881" s="129"/>
      <c r="F881" s="129"/>
      <c r="G881" s="129"/>
      <c r="H881" s="129"/>
      <c r="I881" s="191"/>
      <c r="J881" s="191"/>
      <c r="K881" s="191"/>
      <c r="L881" s="191"/>
      <c r="M881" s="191"/>
      <c r="N881" s="191"/>
    </row>
    <row r="882" spans="1:14" ht="12.75" customHeight="1">
      <c r="A882" s="515" t="s">
        <v>98</v>
      </c>
      <c r="B882" s="517" t="s">
        <v>99</v>
      </c>
      <c r="C882" s="198"/>
      <c r="D882" s="517" t="s">
        <v>32</v>
      </c>
      <c r="E882" s="448" t="s">
        <v>303</v>
      </c>
      <c r="F882" s="448" t="s">
        <v>304</v>
      </c>
      <c r="G882" s="463" t="s">
        <v>305</v>
      </c>
      <c r="H882" s="448" t="s">
        <v>306</v>
      </c>
      <c r="I882" s="192"/>
      <c r="J882" s="515" t="s">
        <v>33</v>
      </c>
      <c r="K882" s="515"/>
      <c r="L882" s="515"/>
      <c r="M882" s="515"/>
      <c r="N882" s="515"/>
    </row>
    <row r="883" spans="1:14">
      <c r="A883" s="516"/>
      <c r="B883" s="518"/>
      <c r="C883" s="198"/>
      <c r="D883" s="518"/>
      <c r="E883" s="449"/>
      <c r="F883" s="449"/>
      <c r="G883" s="464"/>
      <c r="H883" s="449"/>
      <c r="I883" s="193"/>
      <c r="J883" s="516"/>
      <c r="K883" s="516"/>
      <c r="L883" s="516"/>
      <c r="M883" s="516"/>
      <c r="N883" s="516"/>
    </row>
    <row r="884" spans="1:14" ht="12.75" customHeight="1">
      <c r="A884" s="190" t="s">
        <v>294</v>
      </c>
      <c r="B884" s="503" t="s">
        <v>896</v>
      </c>
      <c r="C884" s="197"/>
      <c r="D884" s="365" t="s">
        <v>684</v>
      </c>
      <c r="E884" s="272">
        <v>25</v>
      </c>
      <c r="F884" s="272">
        <v>35</v>
      </c>
      <c r="G884" s="272">
        <v>45</v>
      </c>
      <c r="H884" s="272">
        <v>55</v>
      </c>
      <c r="I884" s="194"/>
      <c r="J884" s="506" t="s">
        <v>940</v>
      </c>
      <c r="K884" s="507"/>
      <c r="L884" s="507"/>
      <c r="M884" s="507"/>
      <c r="N884" s="508"/>
    </row>
    <row r="885" spans="1:14">
      <c r="B885" s="504"/>
      <c r="D885" s="365" t="s">
        <v>831</v>
      </c>
      <c r="E885" s="272">
        <v>70</v>
      </c>
      <c r="F885" s="272">
        <v>70</v>
      </c>
      <c r="G885" s="272">
        <v>80</v>
      </c>
      <c r="H885" s="272">
        <v>80</v>
      </c>
      <c r="I885" s="105"/>
      <c r="J885" s="509"/>
      <c r="K885" s="510"/>
      <c r="L885" s="510"/>
      <c r="M885" s="510"/>
      <c r="N885" s="511"/>
    </row>
    <row r="886" spans="1:14">
      <c r="B886" s="504"/>
      <c r="D886" s="365" t="s">
        <v>127</v>
      </c>
      <c r="E886" s="328">
        <v>10</v>
      </c>
      <c r="F886" s="328">
        <v>15</v>
      </c>
      <c r="G886" s="328">
        <v>20</v>
      </c>
      <c r="H886" s="328">
        <v>25</v>
      </c>
      <c r="I886" s="105"/>
      <c r="J886" s="509"/>
      <c r="K886" s="510"/>
      <c r="L886" s="510"/>
      <c r="M886" s="510"/>
      <c r="N886" s="511"/>
    </row>
    <row r="887" spans="1:14">
      <c r="B887" s="504"/>
      <c r="D887" s="365" t="s">
        <v>109</v>
      </c>
      <c r="E887" s="272">
        <v>50</v>
      </c>
      <c r="F887" s="272">
        <v>50</v>
      </c>
      <c r="G887" s="272">
        <v>80</v>
      </c>
      <c r="H887" s="272">
        <v>80</v>
      </c>
      <c r="I887" s="105"/>
      <c r="J887" s="509"/>
      <c r="K887" s="510"/>
      <c r="L887" s="510"/>
      <c r="M887" s="510"/>
      <c r="N887" s="511"/>
    </row>
    <row r="888" spans="1:14">
      <c r="B888" s="504"/>
      <c r="D888" s="243" t="s">
        <v>518</v>
      </c>
      <c r="E888" s="195">
        <v>25</v>
      </c>
      <c r="F888" s="195">
        <v>25</v>
      </c>
      <c r="G888" s="195">
        <v>25</v>
      </c>
      <c r="H888" s="195">
        <v>25</v>
      </c>
      <c r="I888" s="105"/>
      <c r="J888" s="509"/>
      <c r="K888" s="510"/>
      <c r="L888" s="510"/>
      <c r="M888" s="510"/>
      <c r="N888" s="511"/>
    </row>
    <row r="889" spans="1:14">
      <c r="B889" s="504"/>
      <c r="D889" s="243" t="s">
        <v>493</v>
      </c>
      <c r="E889" s="195">
        <v>25</v>
      </c>
      <c r="F889" s="195">
        <v>25</v>
      </c>
      <c r="G889" s="195">
        <v>25</v>
      </c>
      <c r="H889" s="195">
        <v>25</v>
      </c>
      <c r="I889" s="105"/>
      <c r="J889" s="509"/>
      <c r="K889" s="510"/>
      <c r="L889" s="510"/>
      <c r="M889" s="510"/>
      <c r="N889" s="511"/>
    </row>
    <row r="890" spans="1:14">
      <c r="B890" s="504"/>
      <c r="D890" s="352" t="s">
        <v>131</v>
      </c>
      <c r="E890" s="216">
        <v>2</v>
      </c>
      <c r="F890" s="216">
        <v>3</v>
      </c>
      <c r="G890" s="216">
        <v>4</v>
      </c>
      <c r="H890" s="216">
        <v>6</v>
      </c>
      <c r="I890" s="105"/>
      <c r="J890" s="509"/>
      <c r="K890" s="510"/>
      <c r="L890" s="510"/>
      <c r="M890" s="510"/>
      <c r="N890" s="511"/>
    </row>
    <row r="891" spans="1:14">
      <c r="B891" s="504"/>
      <c r="D891" s="111" t="s">
        <v>563</v>
      </c>
      <c r="E891" s="108">
        <v>0.1</v>
      </c>
      <c r="F891" s="108">
        <v>0.1</v>
      </c>
      <c r="G891" s="108">
        <v>0.1</v>
      </c>
      <c r="H891" s="108">
        <v>0.1</v>
      </c>
      <c r="I891" s="105"/>
      <c r="J891" s="509"/>
      <c r="K891" s="510"/>
      <c r="L891" s="510"/>
      <c r="M891" s="510"/>
      <c r="N891" s="511"/>
    </row>
    <row r="892" spans="1:14">
      <c r="B892" s="504"/>
      <c r="D892" s="243" t="s">
        <v>46</v>
      </c>
      <c r="E892" s="195">
        <v>0.1</v>
      </c>
      <c r="F892" s="195">
        <v>0.1</v>
      </c>
      <c r="G892" s="195">
        <v>0.1</v>
      </c>
      <c r="H892" s="195">
        <v>0.1</v>
      </c>
      <c r="I892" s="105"/>
      <c r="J892" s="509"/>
      <c r="K892" s="510"/>
      <c r="L892" s="510"/>
      <c r="M892" s="510"/>
      <c r="N892" s="511"/>
    </row>
    <row r="893" spans="1:14">
      <c r="B893" s="504"/>
      <c r="D893" s="243" t="s">
        <v>36</v>
      </c>
      <c r="E893" s="195">
        <v>1.2</v>
      </c>
      <c r="F893" s="195">
        <v>1.5</v>
      </c>
      <c r="G893" s="195">
        <v>2</v>
      </c>
      <c r="H893" s="195">
        <v>2</v>
      </c>
      <c r="I893" s="105"/>
      <c r="J893" s="509"/>
      <c r="K893" s="510"/>
      <c r="L893" s="510"/>
      <c r="M893" s="510"/>
      <c r="N893" s="511"/>
    </row>
    <row r="894" spans="1:14">
      <c r="B894" s="504"/>
      <c r="D894" s="243"/>
      <c r="E894" s="195"/>
      <c r="F894" s="195"/>
      <c r="G894" s="195"/>
      <c r="H894" s="195"/>
      <c r="I894" s="105"/>
      <c r="J894" s="509"/>
      <c r="K894" s="510"/>
      <c r="L894" s="510"/>
      <c r="M894" s="510"/>
      <c r="N894" s="511"/>
    </row>
    <row r="895" spans="1:14">
      <c r="B895" s="504"/>
      <c r="D895" s="243"/>
      <c r="E895" s="195"/>
      <c r="F895" s="195"/>
      <c r="G895" s="195"/>
      <c r="H895" s="195"/>
      <c r="I895" s="105"/>
      <c r="J895" s="509"/>
      <c r="K895" s="510"/>
      <c r="L895" s="510"/>
      <c r="M895" s="510"/>
      <c r="N895" s="511"/>
    </row>
    <row r="896" spans="1:14">
      <c r="B896" s="504"/>
      <c r="D896" s="243"/>
      <c r="E896" s="195"/>
      <c r="F896" s="195"/>
      <c r="G896" s="195"/>
      <c r="H896" s="195"/>
      <c r="I896" s="105"/>
      <c r="J896" s="509"/>
      <c r="K896" s="510"/>
      <c r="L896" s="510"/>
      <c r="M896" s="510"/>
      <c r="N896" s="511"/>
    </row>
    <row r="897" spans="1:14">
      <c r="B897" s="504"/>
      <c r="D897" s="243"/>
      <c r="E897" s="195"/>
      <c r="F897" s="195"/>
      <c r="G897" s="195"/>
      <c r="H897" s="195"/>
      <c r="I897" s="105"/>
      <c r="J897" s="509"/>
      <c r="K897" s="510"/>
      <c r="L897" s="510"/>
      <c r="M897" s="510"/>
      <c r="N897" s="511"/>
    </row>
    <row r="898" spans="1:14">
      <c r="B898" s="504"/>
      <c r="D898" s="243"/>
      <c r="E898" s="195"/>
      <c r="F898" s="195"/>
      <c r="G898" s="195"/>
      <c r="H898" s="195"/>
      <c r="I898" s="105"/>
      <c r="J898" s="509"/>
      <c r="K898" s="510"/>
      <c r="L898" s="510"/>
      <c r="M898" s="510"/>
      <c r="N898" s="511"/>
    </row>
    <row r="899" spans="1:14">
      <c r="B899" s="504"/>
      <c r="D899" s="243"/>
      <c r="E899" s="195"/>
      <c r="F899" s="195"/>
      <c r="G899" s="195"/>
      <c r="H899" s="195"/>
      <c r="I899" s="105"/>
      <c r="J899" s="509"/>
      <c r="K899" s="510"/>
      <c r="L899" s="510"/>
      <c r="M899" s="510"/>
      <c r="N899" s="511"/>
    </row>
    <row r="900" spans="1:14">
      <c r="B900" s="504"/>
      <c r="D900" s="243"/>
      <c r="E900" s="195"/>
      <c r="F900" s="195"/>
      <c r="G900" s="195"/>
      <c r="H900" s="195"/>
      <c r="I900" s="105"/>
      <c r="J900" s="509"/>
      <c r="K900" s="510"/>
      <c r="L900" s="510"/>
      <c r="M900" s="510"/>
      <c r="N900" s="511"/>
    </row>
    <row r="901" spans="1:14">
      <c r="B901" s="504"/>
      <c r="D901" s="243"/>
      <c r="E901" s="195"/>
      <c r="F901" s="195"/>
      <c r="G901" s="195"/>
      <c r="H901" s="195"/>
      <c r="I901" s="105"/>
      <c r="J901" s="509"/>
      <c r="K901" s="510"/>
      <c r="L901" s="510"/>
      <c r="M901" s="510"/>
      <c r="N901" s="511"/>
    </row>
    <row r="902" spans="1:14">
      <c r="B902" s="504"/>
      <c r="D902" s="243"/>
      <c r="E902" s="195"/>
      <c r="F902" s="195"/>
      <c r="G902" s="195"/>
      <c r="H902" s="195"/>
      <c r="I902" s="105"/>
      <c r="J902" s="509"/>
      <c r="K902" s="510"/>
      <c r="L902" s="510"/>
      <c r="M902" s="510"/>
      <c r="N902" s="511"/>
    </row>
    <row r="903" spans="1:14">
      <c r="B903" s="504"/>
      <c r="D903" s="243"/>
      <c r="E903" s="195"/>
      <c r="F903" s="195"/>
      <c r="G903" s="195"/>
      <c r="H903" s="195"/>
      <c r="I903" s="105"/>
      <c r="J903" s="509"/>
      <c r="K903" s="510"/>
      <c r="L903" s="510"/>
      <c r="M903" s="510"/>
      <c r="N903" s="511"/>
    </row>
    <row r="904" spans="1:14">
      <c r="B904" s="505"/>
      <c r="D904" s="133"/>
      <c r="E904" s="195"/>
      <c r="F904" s="195"/>
      <c r="G904" s="195"/>
      <c r="H904" s="195"/>
      <c r="I904" s="105"/>
      <c r="J904" s="512"/>
      <c r="K904" s="513"/>
      <c r="L904" s="513"/>
      <c r="M904" s="513"/>
      <c r="N904" s="514"/>
    </row>
    <row r="905" spans="1:14">
      <c r="B905" s="132"/>
      <c r="D905" s="134"/>
      <c r="E905" s="129"/>
      <c r="F905" s="129"/>
      <c r="G905" s="129"/>
      <c r="H905" s="129"/>
      <c r="I905" s="191"/>
      <c r="J905" s="191"/>
      <c r="K905" s="191"/>
      <c r="L905" s="191"/>
      <c r="M905" s="191"/>
      <c r="N905" s="191"/>
    </row>
    <row r="906" spans="1:14">
      <c r="B906" s="132"/>
      <c r="D906" s="134"/>
      <c r="E906" s="129"/>
      <c r="F906" s="129"/>
      <c r="G906" s="129"/>
      <c r="H906" s="129"/>
      <c r="I906" s="191"/>
      <c r="J906" s="191"/>
      <c r="K906" s="191"/>
      <c r="L906" s="191"/>
      <c r="M906" s="191"/>
      <c r="N906" s="191"/>
    </row>
    <row r="907" spans="1:14" ht="12.75" customHeight="1">
      <c r="A907" s="515" t="s">
        <v>98</v>
      </c>
      <c r="B907" s="517" t="s">
        <v>99</v>
      </c>
      <c r="C907" s="198"/>
      <c r="D907" s="517" t="s">
        <v>32</v>
      </c>
      <c r="E907" s="448" t="s">
        <v>303</v>
      </c>
      <c r="F907" s="448" t="s">
        <v>304</v>
      </c>
      <c r="G907" s="463" t="s">
        <v>305</v>
      </c>
      <c r="H907" s="448" t="s">
        <v>306</v>
      </c>
      <c r="I907" s="192"/>
      <c r="J907" s="515" t="s">
        <v>33</v>
      </c>
      <c r="K907" s="515"/>
      <c r="L907" s="515"/>
      <c r="M907" s="515"/>
      <c r="N907" s="515"/>
    </row>
    <row r="908" spans="1:14">
      <c r="A908" s="516"/>
      <c r="B908" s="518"/>
      <c r="C908" s="198"/>
      <c r="D908" s="518"/>
      <c r="E908" s="449"/>
      <c r="F908" s="449"/>
      <c r="G908" s="464"/>
      <c r="H908" s="449"/>
      <c r="I908" s="193"/>
      <c r="J908" s="516"/>
      <c r="K908" s="516"/>
      <c r="L908" s="516"/>
      <c r="M908" s="516"/>
      <c r="N908" s="516"/>
    </row>
    <row r="909" spans="1:14" ht="12.75" customHeight="1">
      <c r="A909" s="199" t="s">
        <v>248</v>
      </c>
      <c r="B909" s="503" t="s">
        <v>897</v>
      </c>
      <c r="C909" s="197"/>
      <c r="D909" s="365" t="s">
        <v>107</v>
      </c>
      <c r="E909" s="384">
        <v>130</v>
      </c>
      <c r="F909" s="384">
        <v>160</v>
      </c>
      <c r="G909" s="384">
        <v>200</v>
      </c>
      <c r="H909" s="384">
        <v>230</v>
      </c>
      <c r="I909" s="194"/>
      <c r="J909" s="506" t="s">
        <v>941</v>
      </c>
      <c r="K909" s="507"/>
      <c r="L909" s="507"/>
      <c r="M909" s="507"/>
      <c r="N909" s="508"/>
    </row>
    <row r="910" spans="1:14">
      <c r="B910" s="504"/>
      <c r="D910" s="365" t="s">
        <v>109</v>
      </c>
      <c r="E910" s="272">
        <v>25</v>
      </c>
      <c r="F910" s="272">
        <v>25</v>
      </c>
      <c r="G910" s="272">
        <v>40</v>
      </c>
      <c r="H910" s="272">
        <v>40</v>
      </c>
      <c r="I910" s="191"/>
      <c r="J910" s="509"/>
      <c r="K910" s="510"/>
      <c r="L910" s="510"/>
      <c r="M910" s="510"/>
      <c r="N910" s="511"/>
    </row>
    <row r="911" spans="1:14">
      <c r="B911" s="504"/>
      <c r="D911" s="365" t="s">
        <v>127</v>
      </c>
      <c r="E911" s="328">
        <v>10</v>
      </c>
      <c r="F911" s="328">
        <v>15</v>
      </c>
      <c r="G911" s="328">
        <v>20</v>
      </c>
      <c r="H911" s="328">
        <v>25</v>
      </c>
      <c r="I911" s="191"/>
      <c r="J911" s="509"/>
      <c r="K911" s="510"/>
      <c r="L911" s="510"/>
      <c r="M911" s="510"/>
      <c r="N911" s="511"/>
    </row>
    <row r="912" spans="1:14">
      <c r="B912" s="504"/>
      <c r="D912" s="352" t="s">
        <v>493</v>
      </c>
      <c r="E912" s="195">
        <v>25</v>
      </c>
      <c r="F912" s="195">
        <v>25</v>
      </c>
      <c r="G912" s="195">
        <v>25</v>
      </c>
      <c r="H912" s="195">
        <v>25</v>
      </c>
      <c r="I912" s="191"/>
      <c r="J912" s="509"/>
      <c r="K912" s="510"/>
      <c r="L912" s="510"/>
      <c r="M912" s="510"/>
      <c r="N912" s="511"/>
    </row>
    <row r="913" spans="2:14">
      <c r="B913" s="504"/>
      <c r="D913" s="352" t="s">
        <v>131</v>
      </c>
      <c r="E913" s="216">
        <v>2</v>
      </c>
      <c r="F913" s="216">
        <v>3</v>
      </c>
      <c r="G913" s="216">
        <v>4</v>
      </c>
      <c r="H913" s="216">
        <v>6</v>
      </c>
      <c r="I913" s="191"/>
      <c r="J913" s="509"/>
      <c r="K913" s="510"/>
      <c r="L913" s="510"/>
      <c r="M913" s="510"/>
      <c r="N913" s="511"/>
    </row>
    <row r="914" spans="2:14">
      <c r="B914" s="504"/>
      <c r="D914" s="111" t="s">
        <v>563</v>
      </c>
      <c r="E914" s="108">
        <v>0.1</v>
      </c>
      <c r="F914" s="108">
        <v>0.1</v>
      </c>
      <c r="G914" s="108">
        <v>0.1</v>
      </c>
      <c r="H914" s="108">
        <v>0.1</v>
      </c>
      <c r="I914" s="191"/>
      <c r="J914" s="509"/>
      <c r="K914" s="510"/>
      <c r="L914" s="510"/>
      <c r="M914" s="510"/>
      <c r="N914" s="511"/>
    </row>
    <row r="915" spans="2:14">
      <c r="B915" s="504"/>
      <c r="D915" s="352" t="s">
        <v>36</v>
      </c>
      <c r="E915" s="195">
        <v>1.2</v>
      </c>
      <c r="F915" s="195">
        <v>1.5</v>
      </c>
      <c r="G915" s="195">
        <v>2</v>
      </c>
      <c r="H915" s="195">
        <v>2</v>
      </c>
      <c r="I915" s="191"/>
      <c r="J915" s="509"/>
      <c r="K915" s="510"/>
      <c r="L915" s="510"/>
      <c r="M915" s="510"/>
      <c r="N915" s="511"/>
    </row>
    <row r="916" spans="2:14">
      <c r="B916" s="504"/>
      <c r="D916" s="352" t="s">
        <v>46</v>
      </c>
      <c r="E916" s="195">
        <v>0.1</v>
      </c>
      <c r="F916" s="195">
        <v>0.1</v>
      </c>
      <c r="G916" s="195">
        <v>0.1</v>
      </c>
      <c r="H916" s="195">
        <v>0.1</v>
      </c>
      <c r="I916" s="191"/>
      <c r="J916" s="509"/>
      <c r="K916" s="510"/>
      <c r="L916" s="510"/>
      <c r="M916" s="510"/>
      <c r="N916" s="511"/>
    </row>
    <row r="917" spans="2:14">
      <c r="B917" s="504"/>
      <c r="D917" s="352"/>
      <c r="E917" s="195"/>
      <c r="F917" s="195"/>
      <c r="G917" s="195"/>
      <c r="H917" s="195"/>
      <c r="I917" s="191"/>
      <c r="J917" s="509"/>
      <c r="K917" s="510"/>
      <c r="L917" s="510"/>
      <c r="M917" s="510"/>
      <c r="N917" s="511"/>
    </row>
    <row r="918" spans="2:14">
      <c r="B918" s="504"/>
      <c r="D918" s="352"/>
      <c r="E918" s="195"/>
      <c r="F918" s="195"/>
      <c r="G918" s="195"/>
      <c r="H918" s="195"/>
      <c r="I918" s="191"/>
      <c r="J918" s="509"/>
      <c r="K918" s="510"/>
      <c r="L918" s="510"/>
      <c r="M918" s="510"/>
      <c r="N918" s="511"/>
    </row>
    <row r="919" spans="2:14">
      <c r="B919" s="504"/>
      <c r="D919" s="352"/>
      <c r="E919" s="195"/>
      <c r="F919" s="195"/>
      <c r="G919" s="195"/>
      <c r="H919" s="195"/>
      <c r="I919" s="191"/>
      <c r="J919" s="509"/>
      <c r="K919" s="510"/>
      <c r="L919" s="510"/>
      <c r="M919" s="510"/>
      <c r="N919" s="511"/>
    </row>
    <row r="920" spans="2:14">
      <c r="B920" s="504"/>
      <c r="D920" s="352"/>
      <c r="E920" s="195"/>
      <c r="F920" s="195"/>
      <c r="G920" s="195"/>
      <c r="H920" s="195"/>
      <c r="I920" s="191"/>
      <c r="J920" s="509"/>
      <c r="K920" s="510"/>
      <c r="L920" s="510"/>
      <c r="M920" s="510"/>
      <c r="N920" s="511"/>
    </row>
    <row r="921" spans="2:14">
      <c r="B921" s="504"/>
      <c r="D921" s="352"/>
      <c r="E921" s="195"/>
      <c r="F921" s="195"/>
      <c r="G921" s="195"/>
      <c r="H921" s="195"/>
      <c r="I921" s="191"/>
      <c r="J921" s="509"/>
      <c r="K921" s="510"/>
      <c r="L921" s="510"/>
      <c r="M921" s="510"/>
      <c r="N921" s="511"/>
    </row>
    <row r="922" spans="2:14">
      <c r="B922" s="504"/>
      <c r="D922" s="352"/>
      <c r="E922" s="195"/>
      <c r="F922" s="195"/>
      <c r="G922" s="195"/>
      <c r="H922" s="195"/>
      <c r="I922" s="191"/>
      <c r="J922" s="509"/>
      <c r="K922" s="510"/>
      <c r="L922" s="510"/>
      <c r="M922" s="510"/>
      <c r="N922" s="511"/>
    </row>
    <row r="923" spans="2:14">
      <c r="B923" s="504"/>
      <c r="D923" s="352"/>
      <c r="E923" s="195"/>
      <c r="F923" s="195"/>
      <c r="G923" s="195"/>
      <c r="H923" s="195"/>
      <c r="I923" s="191"/>
      <c r="J923" s="509"/>
      <c r="K923" s="510"/>
      <c r="L923" s="510"/>
      <c r="M923" s="510"/>
      <c r="N923" s="511"/>
    </row>
    <row r="924" spans="2:14">
      <c r="B924" s="504"/>
      <c r="D924" s="352"/>
      <c r="E924" s="195"/>
      <c r="F924" s="195"/>
      <c r="G924" s="195"/>
      <c r="H924" s="195"/>
      <c r="I924" s="191"/>
      <c r="J924" s="509"/>
      <c r="K924" s="510"/>
      <c r="L924" s="510"/>
      <c r="M924" s="510"/>
      <c r="N924" s="511"/>
    </row>
    <row r="925" spans="2:14">
      <c r="B925" s="504"/>
      <c r="D925" s="352"/>
      <c r="E925" s="195"/>
      <c r="F925" s="195"/>
      <c r="G925" s="195"/>
      <c r="H925" s="195"/>
      <c r="I925" s="191"/>
      <c r="J925" s="509"/>
      <c r="K925" s="510"/>
      <c r="L925" s="510"/>
      <c r="M925" s="510"/>
      <c r="N925" s="511"/>
    </row>
    <row r="926" spans="2:14">
      <c r="B926" s="504"/>
      <c r="D926" s="352"/>
      <c r="E926" s="195"/>
      <c r="F926" s="195"/>
      <c r="G926" s="195"/>
      <c r="H926" s="195"/>
      <c r="I926" s="191"/>
      <c r="J926" s="509"/>
      <c r="K926" s="510"/>
      <c r="L926" s="510"/>
      <c r="M926" s="510"/>
      <c r="N926" s="511"/>
    </row>
    <row r="927" spans="2:14">
      <c r="B927" s="504"/>
      <c r="D927" s="352"/>
      <c r="E927" s="195"/>
      <c r="F927" s="195"/>
      <c r="G927" s="195"/>
      <c r="H927" s="195"/>
      <c r="I927" s="191"/>
      <c r="J927" s="509"/>
      <c r="K927" s="510"/>
      <c r="L927" s="510"/>
      <c r="M927" s="510"/>
      <c r="N927" s="511"/>
    </row>
    <row r="928" spans="2:14">
      <c r="B928" s="504"/>
      <c r="D928" s="352"/>
      <c r="E928" s="195"/>
      <c r="F928" s="195"/>
      <c r="G928" s="195"/>
      <c r="H928" s="195"/>
      <c r="I928" s="191"/>
      <c r="J928" s="509"/>
      <c r="K928" s="510"/>
      <c r="L928" s="510"/>
      <c r="M928" s="510"/>
      <c r="N928" s="511"/>
    </row>
    <row r="929" spans="1:14">
      <c r="B929" s="505"/>
      <c r="D929" s="352"/>
      <c r="E929" s="195"/>
      <c r="F929" s="128"/>
      <c r="G929" s="128"/>
      <c r="H929" s="128"/>
      <c r="I929" s="191"/>
      <c r="J929" s="512"/>
      <c r="K929" s="513"/>
      <c r="L929" s="513"/>
      <c r="M929" s="513"/>
      <c r="N929" s="514"/>
    </row>
    <row r="930" spans="1:14">
      <c r="B930" s="132"/>
      <c r="D930" s="134"/>
      <c r="E930" s="129"/>
      <c r="F930" s="129"/>
      <c r="G930" s="129"/>
      <c r="H930" s="129"/>
      <c r="I930" s="191"/>
      <c r="J930" s="191"/>
      <c r="K930" s="191"/>
      <c r="L930" s="191"/>
      <c r="M930" s="191"/>
      <c r="N930" s="191"/>
    </row>
    <row r="931" spans="1:14">
      <c r="B931" s="132"/>
      <c r="D931" s="134"/>
      <c r="E931" s="129"/>
      <c r="F931" s="129"/>
      <c r="G931" s="129"/>
      <c r="H931" s="129"/>
      <c r="I931" s="191"/>
      <c r="J931" s="191"/>
      <c r="K931" s="191"/>
      <c r="L931" s="191"/>
      <c r="M931" s="191"/>
      <c r="N931" s="191"/>
    </row>
    <row r="932" spans="1:14" ht="12.75" customHeight="1">
      <c r="A932" s="515" t="s">
        <v>98</v>
      </c>
      <c r="B932" s="517" t="s">
        <v>99</v>
      </c>
      <c r="C932" s="198"/>
      <c r="D932" s="517" t="s">
        <v>32</v>
      </c>
      <c r="E932" s="448" t="s">
        <v>303</v>
      </c>
      <c r="F932" s="448" t="s">
        <v>304</v>
      </c>
      <c r="G932" s="463" t="s">
        <v>305</v>
      </c>
      <c r="H932" s="448" t="s">
        <v>306</v>
      </c>
      <c r="I932" s="192"/>
      <c r="J932" s="515" t="s">
        <v>33</v>
      </c>
      <c r="K932" s="515"/>
      <c r="L932" s="515"/>
      <c r="M932" s="515"/>
      <c r="N932" s="515"/>
    </row>
    <row r="933" spans="1:14">
      <c r="A933" s="516"/>
      <c r="B933" s="518"/>
      <c r="C933" s="198"/>
      <c r="D933" s="518"/>
      <c r="E933" s="449"/>
      <c r="F933" s="449"/>
      <c r="G933" s="464"/>
      <c r="H933" s="449"/>
      <c r="I933" s="193"/>
      <c r="J933" s="516"/>
      <c r="K933" s="516"/>
      <c r="L933" s="516"/>
      <c r="M933" s="516"/>
      <c r="N933" s="516"/>
    </row>
    <row r="934" spans="1:14" ht="12.75" customHeight="1">
      <c r="A934" s="199" t="s">
        <v>284</v>
      </c>
      <c r="B934" s="503"/>
      <c r="C934" s="197"/>
      <c r="D934" s="243"/>
      <c r="E934" s="195"/>
      <c r="F934" s="195"/>
      <c r="G934" s="195"/>
      <c r="H934" s="195"/>
      <c r="I934" s="194"/>
      <c r="J934" s="506"/>
      <c r="K934" s="507"/>
      <c r="L934" s="507"/>
      <c r="M934" s="507"/>
      <c r="N934" s="508"/>
    </row>
    <row r="935" spans="1:14">
      <c r="B935" s="504"/>
      <c r="D935" s="243"/>
      <c r="E935" s="195"/>
      <c r="F935" s="195"/>
      <c r="G935" s="195"/>
      <c r="H935" s="195"/>
      <c r="I935" s="191"/>
      <c r="J935" s="509"/>
      <c r="K935" s="510"/>
      <c r="L935" s="510"/>
      <c r="M935" s="510"/>
      <c r="N935" s="511"/>
    </row>
    <row r="936" spans="1:14">
      <c r="B936" s="504"/>
      <c r="D936" s="243"/>
      <c r="E936" s="195"/>
      <c r="F936" s="195"/>
      <c r="G936" s="195"/>
      <c r="H936" s="195"/>
      <c r="I936" s="191"/>
      <c r="J936" s="509"/>
      <c r="K936" s="510"/>
      <c r="L936" s="510"/>
      <c r="M936" s="510"/>
      <c r="N936" s="511"/>
    </row>
    <row r="937" spans="1:14">
      <c r="B937" s="504"/>
      <c r="D937" s="243"/>
      <c r="E937" s="195"/>
      <c r="F937" s="195"/>
      <c r="G937" s="195"/>
      <c r="H937" s="195"/>
      <c r="I937" s="191"/>
      <c r="J937" s="509"/>
      <c r="K937" s="510"/>
      <c r="L937" s="510"/>
      <c r="M937" s="510"/>
      <c r="N937" s="511"/>
    </row>
    <row r="938" spans="1:14">
      <c r="B938" s="504"/>
      <c r="D938" s="243"/>
      <c r="E938" s="195"/>
      <c r="F938" s="195"/>
      <c r="G938" s="195"/>
      <c r="H938" s="195"/>
      <c r="I938" s="191"/>
      <c r="J938" s="509"/>
      <c r="K938" s="510"/>
      <c r="L938" s="510"/>
      <c r="M938" s="510"/>
      <c r="N938" s="511"/>
    </row>
    <row r="939" spans="1:14">
      <c r="B939" s="504"/>
      <c r="D939" s="243"/>
      <c r="E939" s="195"/>
      <c r="F939" s="195"/>
      <c r="G939" s="195"/>
      <c r="H939" s="195"/>
      <c r="I939" s="191"/>
      <c r="J939" s="509"/>
      <c r="K939" s="510"/>
      <c r="L939" s="510"/>
      <c r="M939" s="510"/>
      <c r="N939" s="511"/>
    </row>
    <row r="940" spans="1:14">
      <c r="B940" s="504"/>
      <c r="D940" s="243"/>
      <c r="E940" s="195"/>
      <c r="F940" s="195"/>
      <c r="G940" s="195"/>
      <c r="H940" s="195"/>
      <c r="I940" s="191"/>
      <c r="J940" s="509"/>
      <c r="K940" s="510"/>
      <c r="L940" s="510"/>
      <c r="M940" s="510"/>
      <c r="N940" s="511"/>
    </row>
    <row r="941" spans="1:14">
      <c r="B941" s="504"/>
      <c r="D941" s="243"/>
      <c r="E941" s="195"/>
      <c r="F941" s="195"/>
      <c r="G941" s="195"/>
      <c r="H941" s="195"/>
      <c r="I941" s="191"/>
      <c r="J941" s="509"/>
      <c r="K941" s="510"/>
      <c r="L941" s="510"/>
      <c r="M941" s="510"/>
      <c r="N941" s="511"/>
    </row>
    <row r="942" spans="1:14">
      <c r="B942" s="504"/>
      <c r="D942" s="243"/>
      <c r="E942" s="195"/>
      <c r="F942" s="195"/>
      <c r="G942" s="195"/>
      <c r="H942" s="195"/>
      <c r="I942" s="191"/>
      <c r="J942" s="509"/>
      <c r="K942" s="510"/>
      <c r="L942" s="510"/>
      <c r="M942" s="510"/>
      <c r="N942" s="511"/>
    </row>
    <row r="943" spans="1:14">
      <c r="B943" s="504"/>
      <c r="D943" s="243"/>
      <c r="E943" s="195"/>
      <c r="F943" s="195"/>
      <c r="G943" s="195"/>
      <c r="H943" s="195"/>
      <c r="I943" s="191"/>
      <c r="J943" s="509"/>
      <c r="K943" s="510"/>
      <c r="L943" s="510"/>
      <c r="M943" s="510"/>
      <c r="N943" s="511"/>
    </row>
    <row r="944" spans="1:14">
      <c r="B944" s="504"/>
      <c r="D944" s="243"/>
      <c r="E944" s="195"/>
      <c r="F944" s="195"/>
      <c r="G944" s="195"/>
      <c r="H944" s="195"/>
      <c r="I944" s="191"/>
      <c r="J944" s="509"/>
      <c r="K944" s="510"/>
      <c r="L944" s="510"/>
      <c r="M944" s="510"/>
      <c r="N944" s="511"/>
    </row>
    <row r="945" spans="1:14">
      <c r="B945" s="504"/>
      <c r="D945" s="243"/>
      <c r="E945" s="195"/>
      <c r="F945" s="195"/>
      <c r="G945" s="195"/>
      <c r="H945" s="195"/>
      <c r="I945" s="191"/>
      <c r="J945" s="509"/>
      <c r="K945" s="510"/>
      <c r="L945" s="510"/>
      <c r="M945" s="510"/>
      <c r="N945" s="511"/>
    </row>
    <row r="946" spans="1:14">
      <c r="B946" s="504"/>
      <c r="D946" s="243"/>
      <c r="E946" s="195"/>
      <c r="F946" s="195"/>
      <c r="G946" s="195"/>
      <c r="H946" s="195"/>
      <c r="I946" s="191"/>
      <c r="J946" s="509"/>
      <c r="K946" s="510"/>
      <c r="L946" s="510"/>
      <c r="M946" s="510"/>
      <c r="N946" s="511"/>
    </row>
    <row r="947" spans="1:14">
      <c r="B947" s="504"/>
      <c r="D947" s="243"/>
      <c r="E947" s="195"/>
      <c r="F947" s="195"/>
      <c r="G947" s="195"/>
      <c r="H947" s="195"/>
      <c r="I947" s="191"/>
      <c r="J947" s="509"/>
      <c r="K947" s="510"/>
      <c r="L947" s="510"/>
      <c r="M947" s="510"/>
      <c r="N947" s="511"/>
    </row>
    <row r="948" spans="1:14">
      <c r="B948" s="504"/>
      <c r="D948" s="243"/>
      <c r="E948" s="195"/>
      <c r="F948" s="195"/>
      <c r="G948" s="195"/>
      <c r="H948" s="195"/>
      <c r="I948" s="191"/>
      <c r="J948" s="509"/>
      <c r="K948" s="510"/>
      <c r="L948" s="510"/>
      <c r="M948" s="510"/>
      <c r="N948" s="511"/>
    </row>
    <row r="949" spans="1:14">
      <c r="B949" s="504"/>
      <c r="D949" s="243"/>
      <c r="E949" s="195"/>
      <c r="F949" s="195"/>
      <c r="G949" s="195"/>
      <c r="H949" s="195"/>
      <c r="I949" s="191"/>
      <c r="J949" s="509"/>
      <c r="K949" s="510"/>
      <c r="L949" s="510"/>
      <c r="M949" s="510"/>
      <c r="N949" s="511"/>
    </row>
    <row r="950" spans="1:14">
      <c r="B950" s="504"/>
      <c r="D950" s="243"/>
      <c r="E950" s="195"/>
      <c r="F950" s="195"/>
      <c r="G950" s="195"/>
      <c r="H950" s="195"/>
      <c r="I950" s="191"/>
      <c r="J950" s="509"/>
      <c r="K950" s="510"/>
      <c r="L950" s="510"/>
      <c r="M950" s="510"/>
      <c r="N950" s="511"/>
    </row>
    <row r="951" spans="1:14">
      <c r="B951" s="504"/>
      <c r="D951" s="243"/>
      <c r="E951" s="195"/>
      <c r="F951" s="195"/>
      <c r="G951" s="195"/>
      <c r="H951" s="195"/>
      <c r="I951" s="191"/>
      <c r="J951" s="509"/>
      <c r="K951" s="510"/>
      <c r="L951" s="510"/>
      <c r="M951" s="510"/>
      <c r="N951" s="511"/>
    </row>
    <row r="952" spans="1:14">
      <c r="B952" s="504"/>
      <c r="D952" s="243"/>
      <c r="E952" s="195"/>
      <c r="F952" s="195"/>
      <c r="G952" s="195"/>
      <c r="H952" s="195"/>
      <c r="I952" s="191"/>
      <c r="J952" s="509"/>
      <c r="K952" s="510"/>
      <c r="L952" s="510"/>
      <c r="M952" s="510"/>
      <c r="N952" s="511"/>
    </row>
    <row r="953" spans="1:14">
      <c r="B953" s="504"/>
      <c r="D953" s="243"/>
      <c r="E953" s="195"/>
      <c r="F953" s="195"/>
      <c r="G953" s="195"/>
      <c r="H953" s="195"/>
      <c r="I953" s="191"/>
      <c r="J953" s="509"/>
      <c r="K953" s="510"/>
      <c r="L953" s="510"/>
      <c r="M953" s="510"/>
      <c r="N953" s="511"/>
    </row>
    <row r="954" spans="1:14">
      <c r="B954" s="505"/>
      <c r="D954" s="243"/>
      <c r="E954" s="195"/>
      <c r="F954" s="128"/>
      <c r="G954" s="128"/>
      <c r="H954" s="128"/>
      <c r="I954" s="191"/>
      <c r="J954" s="512"/>
      <c r="K954" s="513"/>
      <c r="L954" s="513"/>
      <c r="M954" s="513"/>
      <c r="N954" s="514"/>
    </row>
    <row r="955" spans="1:14">
      <c r="B955" s="132"/>
      <c r="D955" s="134"/>
      <c r="E955" s="129"/>
      <c r="F955" s="129"/>
      <c r="G955" s="129"/>
      <c r="H955" s="129"/>
      <c r="I955" s="191"/>
      <c r="J955" s="191"/>
      <c r="K955" s="191"/>
      <c r="L955" s="191"/>
      <c r="M955" s="191"/>
      <c r="N955" s="191"/>
    </row>
    <row r="956" spans="1:14">
      <c r="B956" s="132"/>
      <c r="D956" s="134"/>
      <c r="E956" s="129"/>
      <c r="F956" s="129"/>
      <c r="G956" s="129"/>
      <c r="H956" s="129"/>
      <c r="I956" s="191"/>
      <c r="J956" s="191"/>
      <c r="K956" s="191"/>
      <c r="L956" s="191"/>
      <c r="M956" s="191"/>
      <c r="N956" s="191"/>
    </row>
    <row r="957" spans="1:14" ht="12.75" customHeight="1">
      <c r="A957" s="515" t="s">
        <v>98</v>
      </c>
      <c r="B957" s="517" t="s">
        <v>99</v>
      </c>
      <c r="C957" s="198"/>
      <c r="D957" s="517" t="s">
        <v>32</v>
      </c>
      <c r="E957" s="448" t="s">
        <v>303</v>
      </c>
      <c r="F957" s="448" t="s">
        <v>304</v>
      </c>
      <c r="G957" s="463" t="s">
        <v>305</v>
      </c>
      <c r="H957" s="448" t="s">
        <v>306</v>
      </c>
      <c r="I957" s="192"/>
      <c r="J957" s="515" t="s">
        <v>33</v>
      </c>
      <c r="K957" s="515"/>
      <c r="L957" s="515"/>
      <c r="M957" s="515"/>
      <c r="N957" s="515"/>
    </row>
    <row r="958" spans="1:14">
      <c r="A958" s="516"/>
      <c r="B958" s="518"/>
      <c r="C958" s="198"/>
      <c r="D958" s="518"/>
      <c r="E958" s="449"/>
      <c r="F958" s="449"/>
      <c r="G958" s="464"/>
      <c r="H958" s="449"/>
      <c r="I958" s="193"/>
      <c r="J958" s="516"/>
      <c r="K958" s="516"/>
      <c r="L958" s="516"/>
      <c r="M958" s="516"/>
      <c r="N958" s="516"/>
    </row>
    <row r="959" spans="1:14" ht="12.75" customHeight="1">
      <c r="A959" s="190" t="s">
        <v>279</v>
      </c>
      <c r="B959" s="503"/>
      <c r="C959" s="197"/>
      <c r="D959" s="243"/>
      <c r="E959" s="195"/>
      <c r="F959" s="195"/>
      <c r="G959" s="195"/>
      <c r="H959" s="195"/>
      <c r="I959" s="194"/>
      <c r="J959" s="506"/>
      <c r="K959" s="507"/>
      <c r="L959" s="507"/>
      <c r="M959" s="507"/>
      <c r="N959" s="508"/>
    </row>
    <row r="960" spans="1:14">
      <c r="B960" s="504"/>
      <c r="D960" s="243"/>
      <c r="E960" s="195"/>
      <c r="F960" s="195"/>
      <c r="G960" s="195"/>
      <c r="H960" s="195"/>
      <c r="I960" s="191"/>
      <c r="J960" s="509"/>
      <c r="K960" s="510"/>
      <c r="L960" s="510"/>
      <c r="M960" s="510"/>
      <c r="N960" s="511"/>
    </row>
    <row r="961" spans="2:14">
      <c r="B961" s="504"/>
      <c r="D961" s="243"/>
      <c r="E961" s="195"/>
      <c r="F961" s="195"/>
      <c r="G961" s="195"/>
      <c r="H961" s="195"/>
      <c r="I961" s="191"/>
      <c r="J961" s="509"/>
      <c r="K961" s="510"/>
      <c r="L961" s="510"/>
      <c r="M961" s="510"/>
      <c r="N961" s="511"/>
    </row>
    <row r="962" spans="2:14">
      <c r="B962" s="504"/>
      <c r="D962" s="243"/>
      <c r="E962" s="195"/>
      <c r="F962" s="195"/>
      <c r="G962" s="195"/>
      <c r="H962" s="195"/>
      <c r="I962" s="191"/>
      <c r="J962" s="509"/>
      <c r="K962" s="510"/>
      <c r="L962" s="510"/>
      <c r="M962" s="510"/>
      <c r="N962" s="511"/>
    </row>
    <row r="963" spans="2:14">
      <c r="B963" s="504"/>
      <c r="D963" s="243"/>
      <c r="E963" s="195"/>
      <c r="F963" s="195"/>
      <c r="G963" s="195"/>
      <c r="H963" s="195"/>
      <c r="I963" s="191"/>
      <c r="J963" s="509"/>
      <c r="K963" s="510"/>
      <c r="L963" s="510"/>
      <c r="M963" s="510"/>
      <c r="N963" s="511"/>
    </row>
    <row r="964" spans="2:14">
      <c r="B964" s="504"/>
      <c r="D964" s="243"/>
      <c r="E964" s="195"/>
      <c r="F964" s="195"/>
      <c r="G964" s="195"/>
      <c r="H964" s="195"/>
      <c r="I964" s="191"/>
      <c r="J964" s="509"/>
      <c r="K964" s="510"/>
      <c r="L964" s="510"/>
      <c r="M964" s="510"/>
      <c r="N964" s="511"/>
    </row>
    <row r="965" spans="2:14">
      <c r="B965" s="504"/>
      <c r="D965" s="243"/>
      <c r="E965" s="195"/>
      <c r="F965" s="195"/>
      <c r="G965" s="195"/>
      <c r="H965" s="195"/>
      <c r="I965" s="191"/>
      <c r="J965" s="509"/>
      <c r="K965" s="510"/>
      <c r="L965" s="510"/>
      <c r="M965" s="510"/>
      <c r="N965" s="511"/>
    </row>
    <row r="966" spans="2:14">
      <c r="B966" s="504"/>
      <c r="D966" s="243"/>
      <c r="E966" s="195"/>
      <c r="F966" s="195"/>
      <c r="G966" s="195"/>
      <c r="H966" s="195"/>
      <c r="I966" s="191"/>
      <c r="J966" s="509"/>
      <c r="K966" s="510"/>
      <c r="L966" s="510"/>
      <c r="M966" s="510"/>
      <c r="N966" s="511"/>
    </row>
    <row r="967" spans="2:14">
      <c r="B967" s="504"/>
      <c r="D967" s="243"/>
      <c r="E967" s="195"/>
      <c r="F967" s="195"/>
      <c r="G967" s="195"/>
      <c r="H967" s="195"/>
      <c r="I967" s="191"/>
      <c r="J967" s="509"/>
      <c r="K967" s="510"/>
      <c r="L967" s="510"/>
      <c r="M967" s="510"/>
      <c r="N967" s="511"/>
    </row>
    <row r="968" spans="2:14">
      <c r="B968" s="504"/>
      <c r="D968" s="243"/>
      <c r="E968" s="195"/>
      <c r="F968" s="195"/>
      <c r="G968" s="195"/>
      <c r="H968" s="195"/>
      <c r="I968" s="191"/>
      <c r="J968" s="509"/>
      <c r="K968" s="510"/>
      <c r="L968" s="510"/>
      <c r="M968" s="510"/>
      <c r="N968" s="511"/>
    </row>
    <row r="969" spans="2:14">
      <c r="B969" s="504"/>
      <c r="D969" s="243"/>
      <c r="E969" s="195"/>
      <c r="F969" s="195"/>
      <c r="G969" s="195"/>
      <c r="H969" s="195"/>
      <c r="I969" s="191"/>
      <c r="J969" s="509"/>
      <c r="K969" s="510"/>
      <c r="L969" s="510"/>
      <c r="M969" s="510"/>
      <c r="N969" s="511"/>
    </row>
    <row r="970" spans="2:14">
      <c r="B970" s="504"/>
      <c r="D970" s="243"/>
      <c r="E970" s="195"/>
      <c r="F970" s="195"/>
      <c r="G970" s="195"/>
      <c r="H970" s="195"/>
      <c r="I970" s="191"/>
      <c r="J970" s="509"/>
      <c r="K970" s="510"/>
      <c r="L970" s="510"/>
      <c r="M970" s="510"/>
      <c r="N970" s="511"/>
    </row>
    <row r="971" spans="2:14">
      <c r="B971" s="504"/>
      <c r="D971" s="243"/>
      <c r="E971" s="195"/>
      <c r="F971" s="195"/>
      <c r="G971" s="195"/>
      <c r="H971" s="195"/>
      <c r="I971" s="191"/>
      <c r="J971" s="509"/>
      <c r="K971" s="510"/>
      <c r="L971" s="510"/>
      <c r="M971" s="510"/>
      <c r="N971" s="511"/>
    </row>
    <row r="972" spans="2:14">
      <c r="B972" s="504"/>
      <c r="D972" s="243"/>
      <c r="E972" s="195"/>
      <c r="F972" s="195"/>
      <c r="G972" s="195"/>
      <c r="H972" s="195"/>
      <c r="I972" s="191"/>
      <c r="J972" s="509"/>
      <c r="K972" s="510"/>
      <c r="L972" s="510"/>
      <c r="M972" s="510"/>
      <c r="N972" s="511"/>
    </row>
    <row r="973" spans="2:14">
      <c r="B973" s="504"/>
      <c r="D973" s="243"/>
      <c r="E973" s="195"/>
      <c r="F973" s="195"/>
      <c r="G973" s="195"/>
      <c r="H973" s="195"/>
      <c r="I973" s="191"/>
      <c r="J973" s="509"/>
      <c r="K973" s="510"/>
      <c r="L973" s="510"/>
      <c r="M973" s="510"/>
      <c r="N973" s="511"/>
    </row>
    <row r="974" spans="2:14">
      <c r="B974" s="504"/>
      <c r="D974" s="243"/>
      <c r="E974" s="195"/>
      <c r="F974" s="195"/>
      <c r="G974" s="195"/>
      <c r="H974" s="195"/>
      <c r="I974" s="191"/>
      <c r="J974" s="509"/>
      <c r="K974" s="510"/>
      <c r="L974" s="510"/>
      <c r="M974" s="510"/>
      <c r="N974" s="511"/>
    </row>
    <row r="975" spans="2:14">
      <c r="B975" s="504"/>
      <c r="D975" s="243"/>
      <c r="E975" s="195"/>
      <c r="F975" s="195"/>
      <c r="G975" s="195"/>
      <c r="H975" s="195"/>
      <c r="I975" s="191"/>
      <c r="J975" s="509"/>
      <c r="K975" s="510"/>
      <c r="L975" s="510"/>
      <c r="M975" s="510"/>
      <c r="N975" s="511"/>
    </row>
    <row r="976" spans="2:14">
      <c r="B976" s="504"/>
      <c r="D976" s="243"/>
      <c r="E976" s="195"/>
      <c r="F976" s="195"/>
      <c r="G976" s="195"/>
      <c r="H976" s="195"/>
      <c r="I976" s="191"/>
      <c r="J976" s="509"/>
      <c r="K976" s="510"/>
      <c r="L976" s="510"/>
      <c r="M976" s="510"/>
      <c r="N976" s="511"/>
    </row>
    <row r="977" spans="1:14">
      <c r="B977" s="504"/>
      <c r="D977" s="243"/>
      <c r="E977" s="195"/>
      <c r="F977" s="195"/>
      <c r="G977" s="195"/>
      <c r="H977" s="195"/>
      <c r="I977" s="191"/>
      <c r="J977" s="509"/>
      <c r="K977" s="510"/>
      <c r="L977" s="510"/>
      <c r="M977" s="510"/>
      <c r="N977" s="511"/>
    </row>
    <row r="978" spans="1:14">
      <c r="B978" s="504"/>
      <c r="D978" s="243"/>
      <c r="E978" s="195"/>
      <c r="F978" s="195"/>
      <c r="G978" s="195"/>
      <c r="H978" s="195"/>
      <c r="I978" s="191"/>
      <c r="J978" s="509"/>
      <c r="K978" s="510"/>
      <c r="L978" s="510"/>
      <c r="M978" s="510"/>
      <c r="N978" s="511"/>
    </row>
    <row r="979" spans="1:14">
      <c r="B979" s="505"/>
      <c r="D979" s="133"/>
      <c r="E979" s="127"/>
      <c r="F979" s="128"/>
      <c r="G979" s="128"/>
      <c r="H979" s="128"/>
      <c r="I979" s="191"/>
      <c r="J979" s="512"/>
      <c r="K979" s="513"/>
      <c r="L979" s="513"/>
      <c r="M979" s="513"/>
      <c r="N979" s="514"/>
    </row>
    <row r="980" spans="1:14">
      <c r="B980" s="132"/>
      <c r="D980" s="134"/>
      <c r="E980" s="129"/>
      <c r="F980" s="129"/>
      <c r="G980" s="129"/>
      <c r="H980" s="129"/>
      <c r="I980" s="191"/>
      <c r="J980" s="191"/>
      <c r="K980" s="191"/>
      <c r="L980" s="191"/>
      <c r="M980" s="191"/>
      <c r="N980" s="191"/>
    </row>
    <row r="981" spans="1:14">
      <c r="B981" s="132"/>
      <c r="D981" s="134"/>
      <c r="E981" s="129"/>
      <c r="F981" s="129"/>
      <c r="G981" s="129"/>
      <c r="H981" s="129"/>
      <c r="I981" s="191"/>
      <c r="J981" s="191"/>
      <c r="K981" s="191"/>
      <c r="L981" s="191"/>
      <c r="M981" s="191"/>
      <c r="N981" s="191"/>
    </row>
    <row r="982" spans="1:14" ht="12.75" customHeight="1">
      <c r="A982" s="515" t="s">
        <v>98</v>
      </c>
      <c r="B982" s="517" t="s">
        <v>99</v>
      </c>
      <c r="C982" s="198"/>
      <c r="D982" s="517" t="s">
        <v>32</v>
      </c>
      <c r="E982" s="448" t="s">
        <v>303</v>
      </c>
      <c r="F982" s="448" t="s">
        <v>304</v>
      </c>
      <c r="G982" s="463" t="s">
        <v>305</v>
      </c>
      <c r="H982" s="448" t="s">
        <v>306</v>
      </c>
      <c r="I982" s="192"/>
      <c r="J982" s="515" t="s">
        <v>33</v>
      </c>
      <c r="K982" s="515"/>
      <c r="L982" s="515"/>
      <c r="M982" s="515"/>
      <c r="N982" s="515"/>
    </row>
    <row r="983" spans="1:14">
      <c r="A983" s="516"/>
      <c r="B983" s="518"/>
      <c r="C983" s="198"/>
      <c r="D983" s="518"/>
      <c r="E983" s="449"/>
      <c r="F983" s="449"/>
      <c r="G983" s="464"/>
      <c r="H983" s="449"/>
      <c r="I983" s="193"/>
      <c r="J983" s="516"/>
      <c r="K983" s="516"/>
      <c r="L983" s="516"/>
      <c r="M983" s="516"/>
      <c r="N983" s="516"/>
    </row>
    <row r="984" spans="1:14" ht="12.75" customHeight="1">
      <c r="A984" s="190" t="s">
        <v>295</v>
      </c>
      <c r="B984" s="503"/>
      <c r="C984" s="197"/>
      <c r="D984" s="243"/>
      <c r="E984" s="195"/>
      <c r="F984" s="195"/>
      <c r="G984" s="195"/>
      <c r="H984" s="195"/>
      <c r="I984" s="194"/>
      <c r="J984" s="506"/>
      <c r="K984" s="507"/>
      <c r="L984" s="507"/>
      <c r="M984" s="507"/>
      <c r="N984" s="508"/>
    </row>
    <row r="985" spans="1:14">
      <c r="B985" s="504"/>
      <c r="D985" s="243"/>
      <c r="E985" s="195"/>
      <c r="F985" s="195"/>
      <c r="G985" s="195"/>
      <c r="H985" s="195"/>
      <c r="I985" s="191"/>
      <c r="J985" s="509"/>
      <c r="K985" s="510"/>
      <c r="L985" s="510"/>
      <c r="M985" s="510"/>
      <c r="N985" s="511"/>
    </row>
    <row r="986" spans="1:14">
      <c r="B986" s="504"/>
      <c r="D986" s="243"/>
      <c r="E986" s="195"/>
      <c r="F986" s="195"/>
      <c r="G986" s="195"/>
      <c r="H986" s="195"/>
      <c r="I986" s="191"/>
      <c r="J986" s="509"/>
      <c r="K986" s="510"/>
      <c r="L986" s="510"/>
      <c r="M986" s="510"/>
      <c r="N986" s="511"/>
    </row>
    <row r="987" spans="1:14">
      <c r="B987" s="504"/>
      <c r="D987" s="243"/>
      <c r="E987" s="195"/>
      <c r="F987" s="195"/>
      <c r="G987" s="195"/>
      <c r="H987" s="195"/>
      <c r="I987" s="191"/>
      <c r="J987" s="509"/>
      <c r="K987" s="510"/>
      <c r="L987" s="510"/>
      <c r="M987" s="510"/>
      <c r="N987" s="511"/>
    </row>
    <row r="988" spans="1:14">
      <c r="B988" s="504"/>
      <c r="D988" s="243"/>
      <c r="E988" s="195"/>
      <c r="F988" s="195"/>
      <c r="G988" s="195"/>
      <c r="H988" s="195"/>
      <c r="I988" s="191"/>
      <c r="J988" s="509"/>
      <c r="K988" s="510"/>
      <c r="L988" s="510"/>
      <c r="M988" s="510"/>
      <c r="N988" s="511"/>
    </row>
    <row r="989" spans="1:14">
      <c r="B989" s="504"/>
      <c r="D989" s="243"/>
      <c r="E989" s="195"/>
      <c r="F989" s="195"/>
      <c r="G989" s="195"/>
      <c r="H989" s="195"/>
      <c r="I989" s="191"/>
      <c r="J989" s="509"/>
      <c r="K989" s="510"/>
      <c r="L989" s="510"/>
      <c r="M989" s="510"/>
      <c r="N989" s="511"/>
    </row>
    <row r="990" spans="1:14">
      <c r="B990" s="504"/>
      <c r="D990" s="243"/>
      <c r="E990" s="195"/>
      <c r="F990" s="195"/>
      <c r="G990" s="195"/>
      <c r="H990" s="195"/>
      <c r="I990" s="191"/>
      <c r="J990" s="509"/>
      <c r="K990" s="510"/>
      <c r="L990" s="510"/>
      <c r="M990" s="510"/>
      <c r="N990" s="511"/>
    </row>
    <row r="991" spans="1:14">
      <c r="B991" s="504"/>
      <c r="D991" s="243"/>
      <c r="E991" s="195"/>
      <c r="F991" s="195"/>
      <c r="G991" s="195"/>
      <c r="H991" s="195"/>
      <c r="I991" s="191"/>
      <c r="J991" s="509"/>
      <c r="K991" s="510"/>
      <c r="L991" s="510"/>
      <c r="M991" s="510"/>
      <c r="N991" s="511"/>
    </row>
    <row r="992" spans="1:14">
      <c r="B992" s="504"/>
      <c r="D992" s="243"/>
      <c r="E992" s="195"/>
      <c r="F992" s="195"/>
      <c r="G992" s="195"/>
      <c r="H992" s="195"/>
      <c r="I992" s="191"/>
      <c r="J992" s="509"/>
      <c r="K992" s="510"/>
      <c r="L992" s="510"/>
      <c r="M992" s="510"/>
      <c r="N992" s="511"/>
    </row>
    <row r="993" spans="1:14">
      <c r="B993" s="504"/>
      <c r="D993" s="243"/>
      <c r="E993" s="195"/>
      <c r="F993" s="195"/>
      <c r="G993" s="195"/>
      <c r="H993" s="195"/>
      <c r="I993" s="191"/>
      <c r="J993" s="509"/>
      <c r="K993" s="510"/>
      <c r="L993" s="510"/>
      <c r="M993" s="510"/>
      <c r="N993" s="511"/>
    </row>
    <row r="994" spans="1:14">
      <c r="B994" s="504"/>
      <c r="D994" s="243"/>
      <c r="E994" s="195"/>
      <c r="F994" s="195"/>
      <c r="G994" s="195"/>
      <c r="H994" s="195"/>
      <c r="I994" s="191"/>
      <c r="J994" s="509"/>
      <c r="K994" s="510"/>
      <c r="L994" s="510"/>
      <c r="M994" s="510"/>
      <c r="N994" s="511"/>
    </row>
    <row r="995" spans="1:14">
      <c r="B995" s="504"/>
      <c r="D995" s="243"/>
      <c r="E995" s="195"/>
      <c r="F995" s="195"/>
      <c r="G995" s="195"/>
      <c r="H995" s="195"/>
      <c r="I995" s="191"/>
      <c r="J995" s="509"/>
      <c r="K995" s="510"/>
      <c r="L995" s="510"/>
      <c r="M995" s="510"/>
      <c r="N995" s="511"/>
    </row>
    <row r="996" spans="1:14">
      <c r="B996" s="504"/>
      <c r="D996" s="243"/>
      <c r="E996" s="195"/>
      <c r="F996" s="195"/>
      <c r="G996" s="195"/>
      <c r="H996" s="195"/>
      <c r="I996" s="191"/>
      <c r="J996" s="509"/>
      <c r="K996" s="510"/>
      <c r="L996" s="510"/>
      <c r="M996" s="510"/>
      <c r="N996" s="511"/>
    </row>
    <row r="997" spans="1:14">
      <c r="B997" s="504"/>
      <c r="D997" s="243"/>
      <c r="E997" s="195"/>
      <c r="F997" s="195"/>
      <c r="G997" s="195"/>
      <c r="H997" s="195"/>
      <c r="I997" s="191"/>
      <c r="J997" s="509"/>
      <c r="K997" s="510"/>
      <c r="L997" s="510"/>
      <c r="M997" s="510"/>
      <c r="N997" s="511"/>
    </row>
    <row r="998" spans="1:14">
      <c r="B998" s="504"/>
      <c r="D998" s="243"/>
      <c r="E998" s="195"/>
      <c r="F998" s="195"/>
      <c r="G998" s="195"/>
      <c r="H998" s="195"/>
      <c r="I998" s="191"/>
      <c r="J998" s="509"/>
      <c r="K998" s="510"/>
      <c r="L998" s="510"/>
      <c r="M998" s="510"/>
      <c r="N998" s="511"/>
    </row>
    <row r="999" spans="1:14">
      <c r="B999" s="504"/>
      <c r="D999" s="243"/>
      <c r="E999" s="195"/>
      <c r="F999" s="195"/>
      <c r="G999" s="195"/>
      <c r="H999" s="195"/>
      <c r="I999" s="191"/>
      <c r="J999" s="509"/>
      <c r="K999" s="510"/>
      <c r="L999" s="510"/>
      <c r="M999" s="510"/>
      <c r="N999" s="511"/>
    </row>
    <row r="1000" spans="1:14">
      <c r="B1000" s="504"/>
      <c r="D1000" s="243"/>
      <c r="E1000" s="195"/>
      <c r="F1000" s="195"/>
      <c r="G1000" s="195"/>
      <c r="H1000" s="195"/>
      <c r="I1000" s="191"/>
      <c r="J1000" s="509"/>
      <c r="K1000" s="510"/>
      <c r="L1000" s="510"/>
      <c r="M1000" s="510"/>
      <c r="N1000" s="511"/>
    </row>
    <row r="1001" spans="1:14">
      <c r="B1001" s="504"/>
      <c r="D1001" s="243"/>
      <c r="E1001" s="195"/>
      <c r="F1001" s="195"/>
      <c r="G1001" s="195"/>
      <c r="H1001" s="195"/>
      <c r="I1001" s="191"/>
      <c r="J1001" s="509"/>
      <c r="K1001" s="510"/>
      <c r="L1001" s="510"/>
      <c r="M1001" s="510"/>
      <c r="N1001" s="511"/>
    </row>
    <row r="1002" spans="1:14">
      <c r="B1002" s="504"/>
      <c r="D1002" s="243"/>
      <c r="E1002" s="195"/>
      <c r="F1002" s="195"/>
      <c r="G1002" s="195"/>
      <c r="H1002" s="195"/>
      <c r="I1002" s="191"/>
      <c r="J1002" s="509"/>
      <c r="K1002" s="510"/>
      <c r="L1002" s="510"/>
      <c r="M1002" s="510"/>
      <c r="N1002" s="511"/>
    </row>
    <row r="1003" spans="1:14">
      <c r="B1003" s="504"/>
      <c r="D1003" s="243"/>
      <c r="E1003" s="195"/>
      <c r="F1003" s="195"/>
      <c r="G1003" s="195"/>
      <c r="H1003" s="195"/>
      <c r="I1003" s="191"/>
      <c r="J1003" s="509"/>
      <c r="K1003" s="510"/>
      <c r="L1003" s="510"/>
      <c r="M1003" s="510"/>
      <c r="N1003" s="511"/>
    </row>
    <row r="1004" spans="1:14">
      <c r="B1004" s="505"/>
      <c r="D1004" s="243"/>
      <c r="E1004" s="195"/>
      <c r="F1004" s="128"/>
      <c r="G1004" s="128"/>
      <c r="H1004" s="128"/>
      <c r="I1004" s="191"/>
      <c r="J1004" s="512"/>
      <c r="K1004" s="513"/>
      <c r="L1004" s="513"/>
      <c r="M1004" s="513"/>
      <c r="N1004" s="514"/>
    </row>
    <row r="1005" spans="1:14">
      <c r="B1005" s="132"/>
      <c r="D1005" s="134"/>
      <c r="E1005" s="129"/>
      <c r="F1005" s="129"/>
      <c r="G1005" s="129"/>
      <c r="H1005" s="129"/>
      <c r="I1005" s="191"/>
      <c r="J1005" s="191"/>
      <c r="K1005" s="191"/>
      <c r="L1005" s="191"/>
      <c r="M1005" s="191"/>
      <c r="N1005" s="191"/>
    </row>
    <row r="1006" spans="1:14">
      <c r="B1006" s="132"/>
      <c r="D1006" s="134"/>
      <c r="E1006" s="129"/>
      <c r="F1006" s="129"/>
      <c r="G1006" s="129"/>
      <c r="H1006" s="129"/>
      <c r="I1006" s="191"/>
      <c r="J1006" s="191"/>
      <c r="K1006" s="191"/>
      <c r="L1006" s="191"/>
      <c r="M1006" s="191"/>
      <c r="N1006" s="191"/>
    </row>
    <row r="1007" spans="1:14" ht="12.75" customHeight="1">
      <c r="A1007" s="515" t="s">
        <v>98</v>
      </c>
      <c r="B1007" s="517" t="s">
        <v>99</v>
      </c>
      <c r="C1007" s="198"/>
      <c r="D1007" s="517" t="s">
        <v>32</v>
      </c>
      <c r="E1007" s="448" t="s">
        <v>303</v>
      </c>
      <c r="F1007" s="448" t="s">
        <v>304</v>
      </c>
      <c r="G1007" s="463" t="s">
        <v>305</v>
      </c>
      <c r="H1007" s="448" t="s">
        <v>306</v>
      </c>
      <c r="I1007" s="192"/>
      <c r="J1007" s="515" t="s">
        <v>33</v>
      </c>
      <c r="K1007" s="515"/>
      <c r="L1007" s="515"/>
      <c r="M1007" s="515"/>
      <c r="N1007" s="515"/>
    </row>
    <row r="1008" spans="1:14">
      <c r="A1008" s="516"/>
      <c r="B1008" s="518"/>
      <c r="C1008" s="198"/>
      <c r="D1008" s="518"/>
      <c r="E1008" s="449"/>
      <c r="F1008" s="449"/>
      <c r="G1008" s="464"/>
      <c r="H1008" s="449"/>
      <c r="I1008" s="193"/>
      <c r="J1008" s="516"/>
      <c r="K1008" s="516"/>
      <c r="L1008" s="516"/>
      <c r="M1008" s="516"/>
      <c r="N1008" s="516"/>
    </row>
    <row r="1009" spans="1:14" ht="12.75" customHeight="1">
      <c r="A1009" s="190" t="s">
        <v>242</v>
      </c>
      <c r="B1009" s="503"/>
      <c r="C1009" s="197"/>
      <c r="D1009" s="243"/>
      <c r="E1009" s="195"/>
      <c r="F1009" s="195"/>
      <c r="G1009" s="195"/>
      <c r="H1009" s="195"/>
      <c r="I1009" s="194"/>
      <c r="J1009" s="506"/>
      <c r="K1009" s="507"/>
      <c r="L1009" s="507"/>
      <c r="M1009" s="507"/>
      <c r="N1009" s="508"/>
    </row>
    <row r="1010" spans="1:14">
      <c r="B1010" s="504"/>
      <c r="D1010" s="243"/>
      <c r="E1010" s="195"/>
      <c r="F1010" s="195"/>
      <c r="G1010" s="195"/>
      <c r="H1010" s="195"/>
      <c r="I1010" s="191"/>
      <c r="J1010" s="509"/>
      <c r="K1010" s="510"/>
      <c r="L1010" s="510"/>
      <c r="M1010" s="510"/>
      <c r="N1010" s="511"/>
    </row>
    <row r="1011" spans="1:14">
      <c r="B1011" s="504"/>
      <c r="D1011" s="243"/>
      <c r="E1011" s="195"/>
      <c r="F1011" s="195"/>
      <c r="G1011" s="195"/>
      <c r="H1011" s="195"/>
      <c r="I1011" s="191"/>
      <c r="J1011" s="509"/>
      <c r="K1011" s="510"/>
      <c r="L1011" s="510"/>
      <c r="M1011" s="510"/>
      <c r="N1011" s="511"/>
    </row>
    <row r="1012" spans="1:14">
      <c r="B1012" s="504"/>
      <c r="D1012" s="243"/>
      <c r="E1012" s="195"/>
      <c r="F1012" s="195"/>
      <c r="G1012" s="195"/>
      <c r="H1012" s="195"/>
      <c r="I1012" s="191"/>
      <c r="J1012" s="509"/>
      <c r="K1012" s="510"/>
      <c r="L1012" s="510"/>
      <c r="M1012" s="510"/>
      <c r="N1012" s="511"/>
    </row>
    <row r="1013" spans="1:14">
      <c r="B1013" s="504"/>
      <c r="D1013" s="243"/>
      <c r="E1013" s="195"/>
      <c r="F1013" s="195"/>
      <c r="G1013" s="195"/>
      <c r="H1013" s="195"/>
      <c r="I1013" s="191"/>
      <c r="J1013" s="509"/>
      <c r="K1013" s="510"/>
      <c r="L1013" s="510"/>
      <c r="M1013" s="510"/>
      <c r="N1013" s="511"/>
    </row>
    <row r="1014" spans="1:14">
      <c r="B1014" s="504"/>
      <c r="D1014" s="243"/>
      <c r="E1014" s="195"/>
      <c r="F1014" s="195"/>
      <c r="G1014" s="195"/>
      <c r="H1014" s="195"/>
      <c r="I1014" s="191"/>
      <c r="J1014" s="509"/>
      <c r="K1014" s="510"/>
      <c r="L1014" s="510"/>
      <c r="M1014" s="510"/>
      <c r="N1014" s="511"/>
    </row>
    <row r="1015" spans="1:14">
      <c r="B1015" s="504"/>
      <c r="D1015" s="243"/>
      <c r="E1015" s="195"/>
      <c r="F1015" s="195"/>
      <c r="G1015" s="195"/>
      <c r="H1015" s="195"/>
      <c r="I1015" s="191"/>
      <c r="J1015" s="509"/>
      <c r="K1015" s="510"/>
      <c r="L1015" s="510"/>
      <c r="M1015" s="510"/>
      <c r="N1015" s="511"/>
    </row>
    <row r="1016" spans="1:14">
      <c r="B1016" s="504"/>
      <c r="D1016" s="243"/>
      <c r="E1016" s="195"/>
      <c r="F1016" s="195"/>
      <c r="G1016" s="195"/>
      <c r="H1016" s="195"/>
      <c r="I1016" s="191"/>
      <c r="J1016" s="509"/>
      <c r="K1016" s="510"/>
      <c r="L1016" s="510"/>
      <c r="M1016" s="510"/>
      <c r="N1016" s="511"/>
    </row>
    <row r="1017" spans="1:14">
      <c r="B1017" s="504"/>
      <c r="D1017" s="243"/>
      <c r="E1017" s="195"/>
      <c r="F1017" s="195"/>
      <c r="G1017" s="195"/>
      <c r="H1017" s="195"/>
      <c r="I1017" s="191"/>
      <c r="J1017" s="509"/>
      <c r="K1017" s="510"/>
      <c r="L1017" s="510"/>
      <c r="M1017" s="510"/>
      <c r="N1017" s="511"/>
    </row>
    <row r="1018" spans="1:14">
      <c r="B1018" s="504"/>
      <c r="D1018" s="243"/>
      <c r="E1018" s="195"/>
      <c r="F1018" s="195"/>
      <c r="G1018" s="195"/>
      <c r="H1018" s="195"/>
      <c r="I1018" s="191"/>
      <c r="J1018" s="509"/>
      <c r="K1018" s="510"/>
      <c r="L1018" s="510"/>
      <c r="M1018" s="510"/>
      <c r="N1018" s="511"/>
    </row>
    <row r="1019" spans="1:14">
      <c r="B1019" s="504"/>
      <c r="D1019" s="243"/>
      <c r="E1019" s="195"/>
      <c r="F1019" s="195"/>
      <c r="G1019" s="195"/>
      <c r="H1019" s="195"/>
      <c r="I1019" s="191"/>
      <c r="J1019" s="509"/>
      <c r="K1019" s="510"/>
      <c r="L1019" s="510"/>
      <c r="M1019" s="510"/>
      <c r="N1019" s="511"/>
    </row>
    <row r="1020" spans="1:14">
      <c r="B1020" s="504"/>
      <c r="D1020" s="243"/>
      <c r="E1020" s="127"/>
      <c r="F1020" s="195"/>
      <c r="G1020" s="195"/>
      <c r="H1020" s="195"/>
      <c r="I1020" s="191"/>
      <c r="J1020" s="509"/>
      <c r="K1020" s="510"/>
      <c r="L1020" s="510"/>
      <c r="M1020" s="510"/>
      <c r="N1020" s="511"/>
    </row>
    <row r="1021" spans="1:14">
      <c r="B1021" s="504"/>
      <c r="D1021" s="243"/>
      <c r="E1021" s="195"/>
      <c r="F1021" s="195"/>
      <c r="G1021" s="195"/>
      <c r="H1021" s="195"/>
      <c r="I1021" s="191"/>
      <c r="J1021" s="509"/>
      <c r="K1021" s="510"/>
      <c r="L1021" s="510"/>
      <c r="M1021" s="510"/>
      <c r="N1021" s="511"/>
    </row>
    <row r="1022" spans="1:14">
      <c r="B1022" s="504"/>
      <c r="D1022" s="243"/>
      <c r="E1022" s="195"/>
      <c r="F1022" s="195"/>
      <c r="G1022" s="195"/>
      <c r="H1022" s="195"/>
      <c r="I1022" s="191"/>
      <c r="J1022" s="509"/>
      <c r="K1022" s="510"/>
      <c r="L1022" s="510"/>
      <c r="M1022" s="510"/>
      <c r="N1022" s="511"/>
    </row>
    <row r="1023" spans="1:14">
      <c r="B1023" s="504"/>
      <c r="D1023" s="243"/>
      <c r="E1023" s="195"/>
      <c r="F1023" s="195"/>
      <c r="G1023" s="195"/>
      <c r="H1023" s="195"/>
      <c r="I1023" s="191"/>
      <c r="J1023" s="509"/>
      <c r="K1023" s="510"/>
      <c r="L1023" s="510"/>
      <c r="M1023" s="510"/>
      <c r="N1023" s="511"/>
    </row>
    <row r="1024" spans="1:14">
      <c r="B1024" s="504"/>
      <c r="D1024" s="243"/>
      <c r="E1024" s="195"/>
      <c r="F1024" s="195"/>
      <c r="G1024" s="195"/>
      <c r="H1024" s="195"/>
      <c r="I1024" s="191"/>
      <c r="J1024" s="509"/>
      <c r="K1024" s="510"/>
      <c r="L1024" s="510"/>
      <c r="M1024" s="510"/>
      <c r="N1024" s="511"/>
    </row>
    <row r="1025" spans="1:14">
      <c r="B1025" s="504"/>
      <c r="D1025" s="243"/>
      <c r="E1025" s="195"/>
      <c r="F1025" s="195"/>
      <c r="G1025" s="195"/>
      <c r="H1025" s="195"/>
      <c r="I1025" s="191"/>
      <c r="J1025" s="509"/>
      <c r="K1025" s="510"/>
      <c r="L1025" s="510"/>
      <c r="M1025" s="510"/>
      <c r="N1025" s="511"/>
    </row>
    <row r="1026" spans="1:14">
      <c r="B1026" s="504"/>
      <c r="D1026" s="243"/>
      <c r="E1026" s="195"/>
      <c r="F1026" s="195"/>
      <c r="G1026" s="195"/>
      <c r="H1026" s="195"/>
      <c r="I1026" s="191"/>
      <c r="J1026" s="509"/>
      <c r="K1026" s="510"/>
      <c r="L1026" s="510"/>
      <c r="M1026" s="510"/>
      <c r="N1026" s="511"/>
    </row>
    <row r="1027" spans="1:14">
      <c r="B1027" s="504"/>
      <c r="D1027" s="243"/>
      <c r="E1027" s="195"/>
      <c r="F1027" s="195"/>
      <c r="G1027" s="195"/>
      <c r="H1027" s="195"/>
      <c r="I1027" s="191"/>
      <c r="J1027" s="509"/>
      <c r="K1027" s="510"/>
      <c r="L1027" s="510"/>
      <c r="M1027" s="510"/>
      <c r="N1027" s="511"/>
    </row>
    <row r="1028" spans="1:14">
      <c r="B1028" s="504"/>
      <c r="D1028" s="243"/>
      <c r="E1028" s="195"/>
      <c r="F1028" s="195"/>
      <c r="G1028" s="195"/>
      <c r="H1028" s="195"/>
      <c r="I1028" s="191"/>
      <c r="J1028" s="509"/>
      <c r="K1028" s="510"/>
      <c r="L1028" s="510"/>
      <c r="M1028" s="510"/>
      <c r="N1028" s="511"/>
    </row>
    <row r="1029" spans="1:14">
      <c r="B1029" s="505"/>
      <c r="D1029" s="133"/>
      <c r="E1029" s="127"/>
      <c r="F1029" s="128"/>
      <c r="G1029" s="128"/>
      <c r="H1029" s="128"/>
      <c r="I1029" s="191"/>
      <c r="J1029" s="512"/>
      <c r="K1029" s="513"/>
      <c r="L1029" s="513"/>
      <c r="M1029" s="513"/>
      <c r="N1029" s="514"/>
    </row>
    <row r="1030" spans="1:14">
      <c r="B1030" s="132"/>
      <c r="D1030" s="134"/>
      <c r="E1030" s="129"/>
      <c r="F1030" s="129"/>
      <c r="G1030" s="129"/>
      <c r="H1030" s="129"/>
      <c r="I1030" s="191"/>
      <c r="J1030" s="191"/>
      <c r="K1030" s="191"/>
      <c r="L1030" s="191"/>
      <c r="M1030" s="191"/>
      <c r="N1030" s="191"/>
    </row>
    <row r="1031" spans="1:14">
      <c r="B1031" s="132"/>
      <c r="D1031" s="134"/>
      <c r="E1031" s="129"/>
      <c r="F1031" s="129"/>
      <c r="G1031" s="129"/>
      <c r="H1031" s="129"/>
      <c r="I1031" s="191"/>
      <c r="J1031" s="191"/>
      <c r="K1031" s="191"/>
      <c r="L1031" s="191"/>
      <c r="M1031" s="191"/>
      <c r="N1031" s="191"/>
    </row>
    <row r="1032" spans="1:14" ht="12.75" customHeight="1">
      <c r="A1032" s="515" t="s">
        <v>98</v>
      </c>
      <c r="B1032" s="517" t="s">
        <v>99</v>
      </c>
      <c r="C1032" s="198"/>
      <c r="D1032" s="517" t="s">
        <v>32</v>
      </c>
      <c r="E1032" s="448" t="s">
        <v>303</v>
      </c>
      <c r="F1032" s="448" t="s">
        <v>304</v>
      </c>
      <c r="G1032" s="463" t="s">
        <v>305</v>
      </c>
      <c r="H1032" s="448" t="s">
        <v>306</v>
      </c>
      <c r="I1032" s="192"/>
      <c r="J1032" s="515" t="s">
        <v>33</v>
      </c>
      <c r="K1032" s="515"/>
      <c r="L1032" s="515"/>
      <c r="M1032" s="515"/>
      <c r="N1032" s="515"/>
    </row>
    <row r="1033" spans="1:14">
      <c r="A1033" s="516"/>
      <c r="B1033" s="518"/>
      <c r="C1033" s="198"/>
      <c r="D1033" s="518"/>
      <c r="E1033" s="449"/>
      <c r="F1033" s="486"/>
      <c r="G1033" s="487"/>
      <c r="H1033" s="486"/>
      <c r="I1033" s="193"/>
      <c r="J1033" s="516"/>
      <c r="K1033" s="516"/>
      <c r="L1033" s="516"/>
      <c r="M1033" s="516"/>
      <c r="N1033" s="516"/>
    </row>
    <row r="1034" spans="1:14" ht="12.75" customHeight="1">
      <c r="A1034" s="199" t="s">
        <v>257</v>
      </c>
      <c r="B1034" s="503"/>
      <c r="C1034" s="197"/>
      <c r="D1034" s="243"/>
      <c r="E1034" s="195"/>
      <c r="F1034" s="195"/>
      <c r="G1034" s="195"/>
      <c r="H1034" s="195"/>
      <c r="I1034" s="194"/>
      <c r="J1034" s="506"/>
      <c r="K1034" s="507"/>
      <c r="L1034" s="507"/>
      <c r="M1034" s="507"/>
      <c r="N1034" s="508"/>
    </row>
    <row r="1035" spans="1:14">
      <c r="B1035" s="504"/>
      <c r="D1035" s="243"/>
      <c r="E1035" s="195"/>
      <c r="F1035" s="195"/>
      <c r="G1035" s="195"/>
      <c r="H1035" s="195"/>
      <c r="I1035" s="191"/>
      <c r="J1035" s="509"/>
      <c r="K1035" s="510"/>
      <c r="L1035" s="510"/>
      <c r="M1035" s="510"/>
      <c r="N1035" s="511"/>
    </row>
    <row r="1036" spans="1:14">
      <c r="B1036" s="504"/>
      <c r="D1036" s="243"/>
      <c r="E1036" s="195"/>
      <c r="F1036" s="195"/>
      <c r="G1036" s="195"/>
      <c r="H1036" s="195"/>
      <c r="I1036" s="191"/>
      <c r="J1036" s="509"/>
      <c r="K1036" s="510"/>
      <c r="L1036" s="510"/>
      <c r="M1036" s="510"/>
      <c r="N1036" s="511"/>
    </row>
    <row r="1037" spans="1:14">
      <c r="B1037" s="504"/>
      <c r="D1037" s="243"/>
      <c r="E1037" s="195"/>
      <c r="F1037" s="195"/>
      <c r="G1037" s="195"/>
      <c r="H1037" s="195"/>
      <c r="I1037" s="191"/>
      <c r="J1037" s="509"/>
      <c r="K1037" s="510"/>
      <c r="L1037" s="510"/>
      <c r="M1037" s="510"/>
      <c r="N1037" s="511"/>
    </row>
    <row r="1038" spans="1:14">
      <c r="B1038" s="504"/>
      <c r="D1038" s="243"/>
      <c r="E1038" s="195"/>
      <c r="F1038" s="195"/>
      <c r="G1038" s="195"/>
      <c r="H1038" s="195"/>
      <c r="I1038" s="191"/>
      <c r="J1038" s="509"/>
      <c r="K1038" s="510"/>
      <c r="L1038" s="510"/>
      <c r="M1038" s="510"/>
      <c r="N1038" s="511"/>
    </row>
    <row r="1039" spans="1:14">
      <c r="B1039" s="504"/>
      <c r="D1039" s="243"/>
      <c r="E1039" s="195"/>
      <c r="F1039" s="195"/>
      <c r="G1039" s="195"/>
      <c r="H1039" s="195"/>
      <c r="I1039" s="191"/>
      <c r="J1039" s="509"/>
      <c r="K1039" s="510"/>
      <c r="L1039" s="510"/>
      <c r="M1039" s="510"/>
      <c r="N1039" s="511"/>
    </row>
    <row r="1040" spans="1:14">
      <c r="B1040" s="504"/>
      <c r="D1040" s="243"/>
      <c r="E1040" s="195"/>
      <c r="F1040" s="195"/>
      <c r="G1040" s="195"/>
      <c r="H1040" s="195"/>
      <c r="I1040" s="191"/>
      <c r="J1040" s="509"/>
      <c r="K1040" s="510"/>
      <c r="L1040" s="510"/>
      <c r="M1040" s="510"/>
      <c r="N1040" s="511"/>
    </row>
    <row r="1041" spans="2:14">
      <c r="B1041" s="504"/>
      <c r="D1041" s="243"/>
      <c r="E1041" s="195"/>
      <c r="F1041" s="195"/>
      <c r="G1041" s="195"/>
      <c r="H1041" s="195"/>
      <c r="I1041" s="191"/>
      <c r="J1041" s="509"/>
      <c r="K1041" s="510"/>
      <c r="L1041" s="510"/>
      <c r="M1041" s="510"/>
      <c r="N1041" s="511"/>
    </row>
    <row r="1042" spans="2:14">
      <c r="B1042" s="504"/>
      <c r="D1042" s="243"/>
      <c r="E1042" s="195"/>
      <c r="F1042" s="195"/>
      <c r="G1042" s="195"/>
      <c r="H1042" s="195"/>
      <c r="I1042" s="191"/>
      <c r="J1042" s="509"/>
      <c r="K1042" s="510"/>
      <c r="L1042" s="510"/>
      <c r="M1042" s="510"/>
      <c r="N1042" s="511"/>
    </row>
    <row r="1043" spans="2:14">
      <c r="B1043" s="504"/>
      <c r="D1043" s="243"/>
      <c r="E1043" s="195"/>
      <c r="F1043" s="195"/>
      <c r="G1043" s="195"/>
      <c r="H1043" s="195"/>
      <c r="I1043" s="191"/>
      <c r="J1043" s="509"/>
      <c r="K1043" s="510"/>
      <c r="L1043" s="510"/>
      <c r="M1043" s="510"/>
      <c r="N1043" s="511"/>
    </row>
    <row r="1044" spans="2:14">
      <c r="B1044" s="504"/>
      <c r="D1044" s="243"/>
      <c r="E1044" s="195"/>
      <c r="F1044" s="195"/>
      <c r="G1044" s="195"/>
      <c r="H1044" s="195"/>
      <c r="I1044" s="191"/>
      <c r="J1044" s="509"/>
      <c r="K1044" s="510"/>
      <c r="L1044" s="510"/>
      <c r="M1044" s="510"/>
      <c r="N1044" s="511"/>
    </row>
    <row r="1045" spans="2:14">
      <c r="B1045" s="504"/>
      <c r="D1045" s="243"/>
      <c r="E1045" s="195"/>
      <c r="F1045" s="195"/>
      <c r="G1045" s="195"/>
      <c r="H1045" s="195"/>
      <c r="I1045" s="191"/>
      <c r="J1045" s="509"/>
      <c r="K1045" s="510"/>
      <c r="L1045" s="510"/>
      <c r="M1045" s="510"/>
      <c r="N1045" s="511"/>
    </row>
    <row r="1046" spans="2:14">
      <c r="B1046" s="504"/>
      <c r="D1046" s="243"/>
      <c r="E1046" s="195"/>
      <c r="F1046" s="195"/>
      <c r="G1046" s="195"/>
      <c r="H1046" s="195"/>
      <c r="I1046" s="191"/>
      <c r="J1046" s="509"/>
      <c r="K1046" s="510"/>
      <c r="L1046" s="510"/>
      <c r="M1046" s="510"/>
      <c r="N1046" s="511"/>
    </row>
    <row r="1047" spans="2:14">
      <c r="B1047" s="504"/>
      <c r="D1047" s="243"/>
      <c r="E1047" s="195"/>
      <c r="F1047" s="195"/>
      <c r="G1047" s="195"/>
      <c r="H1047" s="195"/>
      <c r="I1047" s="191"/>
      <c r="J1047" s="509"/>
      <c r="K1047" s="510"/>
      <c r="L1047" s="510"/>
      <c r="M1047" s="510"/>
      <c r="N1047" s="511"/>
    </row>
    <row r="1048" spans="2:14">
      <c r="B1048" s="504"/>
      <c r="D1048" s="243"/>
      <c r="E1048" s="195"/>
      <c r="F1048" s="195"/>
      <c r="G1048" s="195"/>
      <c r="H1048" s="195"/>
      <c r="I1048" s="191"/>
      <c r="J1048" s="509"/>
      <c r="K1048" s="510"/>
      <c r="L1048" s="510"/>
      <c r="M1048" s="510"/>
      <c r="N1048" s="511"/>
    </row>
    <row r="1049" spans="2:14">
      <c r="B1049" s="504"/>
      <c r="D1049" s="243"/>
      <c r="E1049" s="195"/>
      <c r="F1049" s="195"/>
      <c r="G1049" s="195"/>
      <c r="H1049" s="195"/>
      <c r="I1049" s="191"/>
      <c r="J1049" s="509"/>
      <c r="K1049" s="510"/>
      <c r="L1049" s="510"/>
      <c r="M1049" s="510"/>
      <c r="N1049" s="511"/>
    </row>
    <row r="1050" spans="2:14">
      <c r="B1050" s="504"/>
      <c r="D1050" s="243"/>
      <c r="E1050" s="195"/>
      <c r="F1050" s="195"/>
      <c r="G1050" s="195"/>
      <c r="H1050" s="195"/>
      <c r="I1050" s="191"/>
      <c r="J1050" s="509"/>
      <c r="K1050" s="510"/>
      <c r="L1050" s="510"/>
      <c r="M1050" s="510"/>
      <c r="N1050" s="511"/>
    </row>
    <row r="1051" spans="2:14">
      <c r="B1051" s="504"/>
      <c r="D1051" s="243"/>
      <c r="E1051" s="195"/>
      <c r="F1051" s="195"/>
      <c r="G1051" s="195"/>
      <c r="H1051" s="195"/>
      <c r="I1051" s="191"/>
      <c r="J1051" s="509"/>
      <c r="K1051" s="510"/>
      <c r="L1051" s="510"/>
      <c r="M1051" s="510"/>
      <c r="N1051" s="511"/>
    </row>
    <row r="1052" spans="2:14">
      <c r="B1052" s="504"/>
      <c r="D1052" s="243"/>
      <c r="E1052" s="195"/>
      <c r="F1052" s="195"/>
      <c r="G1052" s="195"/>
      <c r="H1052" s="195"/>
      <c r="I1052" s="191"/>
      <c r="J1052" s="509"/>
      <c r="K1052" s="510"/>
      <c r="L1052" s="510"/>
      <c r="M1052" s="510"/>
      <c r="N1052" s="511"/>
    </row>
    <row r="1053" spans="2:14">
      <c r="B1053" s="504"/>
      <c r="D1053" s="243"/>
      <c r="E1053" s="195"/>
      <c r="F1053" s="195"/>
      <c r="G1053" s="195"/>
      <c r="H1053" s="195"/>
      <c r="I1053" s="191"/>
      <c r="J1053" s="509"/>
      <c r="K1053" s="510"/>
      <c r="L1053" s="510"/>
      <c r="M1053" s="510"/>
      <c r="N1053" s="511"/>
    </row>
    <row r="1054" spans="2:14">
      <c r="B1054" s="505"/>
      <c r="D1054" s="133"/>
      <c r="E1054" s="127"/>
      <c r="F1054" s="128"/>
      <c r="G1054" s="128"/>
      <c r="H1054" s="128"/>
      <c r="I1054" s="191"/>
      <c r="J1054" s="512"/>
      <c r="K1054" s="513"/>
      <c r="L1054" s="513"/>
      <c r="M1054" s="513"/>
      <c r="N1054" s="514"/>
    </row>
    <row r="1055" spans="2:14">
      <c r="B1055" s="132"/>
      <c r="D1055" s="134"/>
      <c r="E1055" s="129"/>
      <c r="F1055" s="129"/>
      <c r="G1055" s="129"/>
      <c r="H1055" s="129"/>
      <c r="I1055" s="191"/>
      <c r="J1055" s="191"/>
      <c r="K1055" s="191"/>
      <c r="L1055" s="191"/>
      <c r="M1055" s="191"/>
      <c r="N1055" s="191"/>
    </row>
    <row r="1056" spans="2:14">
      <c r="B1056" s="132"/>
      <c r="D1056" s="134"/>
      <c r="E1056" s="129"/>
      <c r="F1056" s="129"/>
      <c r="G1056" s="129"/>
      <c r="H1056" s="129"/>
      <c r="I1056" s="191"/>
      <c r="J1056" s="191"/>
      <c r="K1056" s="191"/>
      <c r="L1056" s="191"/>
      <c r="M1056" s="191"/>
      <c r="N1056" s="191"/>
    </row>
    <row r="1057" spans="1:14" ht="12.75" customHeight="1">
      <c r="A1057" s="515" t="s">
        <v>98</v>
      </c>
      <c r="B1057" s="517" t="s">
        <v>99</v>
      </c>
      <c r="C1057" s="198"/>
      <c r="D1057" s="517" t="s">
        <v>32</v>
      </c>
      <c r="E1057" s="448" t="s">
        <v>303</v>
      </c>
      <c r="F1057" s="448" t="s">
        <v>304</v>
      </c>
      <c r="G1057" s="463" t="s">
        <v>305</v>
      </c>
      <c r="H1057" s="448" t="s">
        <v>306</v>
      </c>
      <c r="I1057" s="192"/>
      <c r="J1057" s="515" t="s">
        <v>33</v>
      </c>
      <c r="K1057" s="515"/>
      <c r="L1057" s="515"/>
      <c r="M1057" s="515"/>
      <c r="N1057" s="515"/>
    </row>
    <row r="1058" spans="1:14">
      <c r="A1058" s="516"/>
      <c r="B1058" s="518"/>
      <c r="C1058" s="198"/>
      <c r="D1058" s="518"/>
      <c r="E1058" s="449"/>
      <c r="F1058" s="486"/>
      <c r="G1058" s="487"/>
      <c r="H1058" s="486"/>
      <c r="I1058" s="193"/>
      <c r="J1058" s="516"/>
      <c r="K1058" s="516"/>
      <c r="L1058" s="516"/>
      <c r="M1058" s="516"/>
      <c r="N1058" s="516"/>
    </row>
    <row r="1059" spans="1:14" ht="12.75" customHeight="1">
      <c r="A1059" s="199" t="s">
        <v>283</v>
      </c>
      <c r="B1059" s="503"/>
      <c r="C1059" s="197"/>
      <c r="D1059" s="243"/>
      <c r="E1059" s="195"/>
      <c r="F1059" s="195"/>
      <c r="G1059" s="195"/>
      <c r="H1059" s="195"/>
      <c r="I1059" s="194"/>
      <c r="J1059" s="506"/>
      <c r="K1059" s="507"/>
      <c r="L1059" s="507"/>
      <c r="M1059" s="507"/>
      <c r="N1059" s="508"/>
    </row>
    <row r="1060" spans="1:14">
      <c r="B1060" s="504"/>
      <c r="D1060" s="243"/>
      <c r="E1060" s="195"/>
      <c r="F1060" s="195"/>
      <c r="G1060" s="195"/>
      <c r="H1060" s="195"/>
      <c r="I1060" s="191"/>
      <c r="J1060" s="509"/>
      <c r="K1060" s="510"/>
      <c r="L1060" s="510"/>
      <c r="M1060" s="510"/>
      <c r="N1060" s="511"/>
    </row>
    <row r="1061" spans="1:14">
      <c r="B1061" s="504"/>
      <c r="D1061" s="243"/>
      <c r="E1061" s="195"/>
      <c r="F1061" s="195"/>
      <c r="G1061" s="195"/>
      <c r="H1061" s="195"/>
      <c r="I1061" s="191"/>
      <c r="J1061" s="509"/>
      <c r="K1061" s="510"/>
      <c r="L1061" s="510"/>
      <c r="M1061" s="510"/>
      <c r="N1061" s="511"/>
    </row>
    <row r="1062" spans="1:14">
      <c r="B1062" s="504"/>
      <c r="D1062" s="243"/>
      <c r="E1062" s="195"/>
      <c r="F1062" s="195"/>
      <c r="G1062" s="195"/>
      <c r="H1062" s="195"/>
      <c r="I1062" s="191"/>
      <c r="J1062" s="509"/>
      <c r="K1062" s="510"/>
      <c r="L1062" s="510"/>
      <c r="M1062" s="510"/>
      <c r="N1062" s="511"/>
    </row>
    <row r="1063" spans="1:14">
      <c r="B1063" s="504"/>
      <c r="D1063" s="243"/>
      <c r="E1063" s="195"/>
      <c r="F1063" s="195"/>
      <c r="G1063" s="195"/>
      <c r="H1063" s="195"/>
      <c r="I1063" s="191"/>
      <c r="J1063" s="509"/>
      <c r="K1063" s="510"/>
      <c r="L1063" s="510"/>
      <c r="M1063" s="510"/>
      <c r="N1063" s="511"/>
    </row>
    <row r="1064" spans="1:14">
      <c r="B1064" s="504"/>
      <c r="D1064" s="243"/>
      <c r="E1064" s="195"/>
      <c r="F1064" s="195"/>
      <c r="G1064" s="195"/>
      <c r="H1064" s="195"/>
      <c r="I1064" s="191"/>
      <c r="J1064" s="509"/>
      <c r="K1064" s="510"/>
      <c r="L1064" s="510"/>
      <c r="M1064" s="510"/>
      <c r="N1064" s="511"/>
    </row>
    <row r="1065" spans="1:14">
      <c r="B1065" s="504"/>
      <c r="D1065" s="243"/>
      <c r="E1065" s="195"/>
      <c r="F1065" s="195"/>
      <c r="G1065" s="195"/>
      <c r="H1065" s="195"/>
      <c r="I1065" s="191"/>
      <c r="J1065" s="509"/>
      <c r="K1065" s="510"/>
      <c r="L1065" s="510"/>
      <c r="M1065" s="510"/>
      <c r="N1065" s="511"/>
    </row>
    <row r="1066" spans="1:14">
      <c r="B1066" s="504"/>
      <c r="D1066" s="243"/>
      <c r="E1066" s="195"/>
      <c r="F1066" s="195"/>
      <c r="G1066" s="195"/>
      <c r="H1066" s="195"/>
      <c r="I1066" s="191"/>
      <c r="J1066" s="509"/>
      <c r="K1066" s="510"/>
      <c r="L1066" s="510"/>
      <c r="M1066" s="510"/>
      <c r="N1066" s="511"/>
    </row>
    <row r="1067" spans="1:14">
      <c r="B1067" s="504"/>
      <c r="D1067" s="243"/>
      <c r="E1067" s="195"/>
      <c r="F1067" s="195"/>
      <c r="G1067" s="195"/>
      <c r="H1067" s="195"/>
      <c r="I1067" s="191"/>
      <c r="J1067" s="509"/>
      <c r="K1067" s="510"/>
      <c r="L1067" s="510"/>
      <c r="M1067" s="510"/>
      <c r="N1067" s="511"/>
    </row>
    <row r="1068" spans="1:14">
      <c r="B1068" s="504"/>
      <c r="D1068" s="243"/>
      <c r="E1068" s="195"/>
      <c r="F1068" s="195"/>
      <c r="G1068" s="195"/>
      <c r="H1068" s="195"/>
      <c r="I1068" s="191"/>
      <c r="J1068" s="509"/>
      <c r="K1068" s="510"/>
      <c r="L1068" s="510"/>
      <c r="M1068" s="510"/>
      <c r="N1068" s="511"/>
    </row>
    <row r="1069" spans="1:14">
      <c r="B1069" s="504"/>
      <c r="D1069" s="243"/>
      <c r="E1069" s="195"/>
      <c r="F1069" s="195"/>
      <c r="G1069" s="195"/>
      <c r="H1069" s="195"/>
      <c r="I1069" s="191"/>
      <c r="J1069" s="509"/>
      <c r="K1069" s="510"/>
      <c r="L1069" s="510"/>
      <c r="M1069" s="510"/>
      <c r="N1069" s="511"/>
    </row>
    <row r="1070" spans="1:14">
      <c r="B1070" s="504"/>
      <c r="D1070" s="243"/>
      <c r="E1070" s="195"/>
      <c r="F1070" s="195"/>
      <c r="G1070" s="195"/>
      <c r="H1070" s="195"/>
      <c r="I1070" s="191"/>
      <c r="J1070" s="509"/>
      <c r="K1070" s="510"/>
      <c r="L1070" s="510"/>
      <c r="M1070" s="510"/>
      <c r="N1070" s="511"/>
    </row>
    <row r="1071" spans="1:14">
      <c r="B1071" s="504"/>
      <c r="D1071" s="243"/>
      <c r="E1071" s="195"/>
      <c r="F1071" s="195"/>
      <c r="G1071" s="195"/>
      <c r="H1071" s="195"/>
      <c r="I1071" s="191"/>
      <c r="J1071" s="509"/>
      <c r="K1071" s="510"/>
      <c r="L1071" s="510"/>
      <c r="M1071" s="510"/>
      <c r="N1071" s="511"/>
    </row>
    <row r="1072" spans="1:14">
      <c r="B1072" s="504"/>
      <c r="D1072" s="243"/>
      <c r="E1072" s="195"/>
      <c r="F1072" s="195"/>
      <c r="G1072" s="195"/>
      <c r="H1072" s="195"/>
      <c r="I1072" s="191"/>
      <c r="J1072" s="509"/>
      <c r="K1072" s="510"/>
      <c r="L1072" s="510"/>
      <c r="M1072" s="510"/>
      <c r="N1072" s="511"/>
    </row>
    <row r="1073" spans="1:14">
      <c r="B1073" s="504"/>
      <c r="D1073" s="243"/>
      <c r="E1073" s="195"/>
      <c r="F1073" s="195"/>
      <c r="G1073" s="195"/>
      <c r="H1073" s="195"/>
      <c r="I1073" s="191"/>
      <c r="J1073" s="509"/>
      <c r="K1073" s="510"/>
      <c r="L1073" s="510"/>
      <c r="M1073" s="510"/>
      <c r="N1073" s="511"/>
    </row>
    <row r="1074" spans="1:14">
      <c r="B1074" s="504"/>
      <c r="D1074" s="243"/>
      <c r="E1074" s="195"/>
      <c r="F1074" s="195"/>
      <c r="G1074" s="195"/>
      <c r="H1074" s="195"/>
      <c r="I1074" s="191"/>
      <c r="J1074" s="509"/>
      <c r="K1074" s="510"/>
      <c r="L1074" s="510"/>
      <c r="M1074" s="510"/>
      <c r="N1074" s="511"/>
    </row>
    <row r="1075" spans="1:14">
      <c r="B1075" s="504"/>
      <c r="D1075" s="243"/>
      <c r="E1075" s="195"/>
      <c r="F1075" s="195"/>
      <c r="G1075" s="195"/>
      <c r="H1075" s="195"/>
      <c r="I1075" s="191"/>
      <c r="J1075" s="509"/>
      <c r="K1075" s="510"/>
      <c r="L1075" s="510"/>
      <c r="M1075" s="510"/>
      <c r="N1075" s="511"/>
    </row>
    <row r="1076" spans="1:14">
      <c r="B1076" s="504"/>
      <c r="D1076" s="243"/>
      <c r="E1076" s="195"/>
      <c r="F1076" s="195"/>
      <c r="G1076" s="195"/>
      <c r="H1076" s="195"/>
      <c r="I1076" s="191"/>
      <c r="J1076" s="509"/>
      <c r="K1076" s="510"/>
      <c r="L1076" s="510"/>
      <c r="M1076" s="510"/>
      <c r="N1076" s="511"/>
    </row>
    <row r="1077" spans="1:14">
      <c r="B1077" s="504"/>
      <c r="D1077" s="243"/>
      <c r="E1077" s="195"/>
      <c r="F1077" s="195"/>
      <c r="G1077" s="195"/>
      <c r="H1077" s="195"/>
      <c r="I1077" s="191"/>
      <c r="J1077" s="509"/>
      <c r="K1077" s="510"/>
      <c r="L1077" s="510"/>
      <c r="M1077" s="510"/>
      <c r="N1077" s="511"/>
    </row>
    <row r="1078" spans="1:14">
      <c r="B1078" s="504"/>
      <c r="D1078" s="243"/>
      <c r="E1078" s="195"/>
      <c r="F1078" s="195"/>
      <c r="G1078" s="195"/>
      <c r="H1078" s="195"/>
      <c r="I1078" s="191"/>
      <c r="J1078" s="509"/>
      <c r="K1078" s="510"/>
      <c r="L1078" s="510"/>
      <c r="M1078" s="510"/>
      <c r="N1078" s="511"/>
    </row>
    <row r="1079" spans="1:14">
      <c r="B1079" s="505"/>
      <c r="D1079" s="133"/>
      <c r="E1079" s="127"/>
      <c r="F1079" s="128"/>
      <c r="G1079" s="128"/>
      <c r="H1079" s="128"/>
      <c r="I1079" s="191"/>
      <c r="J1079" s="512"/>
      <c r="K1079" s="513"/>
      <c r="L1079" s="513"/>
      <c r="M1079" s="513"/>
      <c r="N1079" s="514"/>
    </row>
    <row r="1080" spans="1:14">
      <c r="B1080" s="132"/>
      <c r="D1080" s="134"/>
      <c r="E1080" s="129"/>
      <c r="F1080" s="129"/>
      <c r="G1080" s="129"/>
      <c r="H1080" s="129"/>
      <c r="I1080" s="191"/>
      <c r="J1080" s="191"/>
      <c r="K1080" s="191"/>
      <c r="L1080" s="191"/>
      <c r="M1080" s="191"/>
      <c r="N1080" s="191"/>
    </row>
    <row r="1081" spans="1:14">
      <c r="B1081" s="132"/>
      <c r="D1081" s="134"/>
      <c r="E1081" s="129"/>
      <c r="F1081" s="129"/>
      <c r="G1081" s="129"/>
      <c r="H1081" s="129"/>
      <c r="I1081" s="191"/>
      <c r="J1081" s="191"/>
      <c r="K1081" s="191"/>
      <c r="L1081" s="191"/>
      <c r="M1081" s="191"/>
      <c r="N1081" s="191"/>
    </row>
    <row r="1082" spans="1:14" ht="12.75" customHeight="1">
      <c r="A1082" s="515" t="s">
        <v>98</v>
      </c>
      <c r="B1082" s="517" t="s">
        <v>99</v>
      </c>
      <c r="C1082" s="198"/>
      <c r="D1082" s="517" t="s">
        <v>32</v>
      </c>
      <c r="E1082" s="448" t="s">
        <v>303</v>
      </c>
      <c r="F1082" s="448" t="s">
        <v>304</v>
      </c>
      <c r="G1082" s="463" t="s">
        <v>305</v>
      </c>
      <c r="H1082" s="448" t="s">
        <v>306</v>
      </c>
      <c r="I1082" s="192"/>
      <c r="J1082" s="515" t="s">
        <v>33</v>
      </c>
      <c r="K1082" s="515"/>
      <c r="L1082" s="515"/>
      <c r="M1082" s="515"/>
      <c r="N1082" s="515"/>
    </row>
    <row r="1083" spans="1:14">
      <c r="A1083" s="516"/>
      <c r="B1083" s="518"/>
      <c r="C1083" s="198"/>
      <c r="D1083" s="518"/>
      <c r="E1083" s="449"/>
      <c r="F1083" s="449"/>
      <c r="G1083" s="464"/>
      <c r="H1083" s="449"/>
      <c r="I1083" s="193"/>
      <c r="J1083" s="516"/>
      <c r="K1083" s="516"/>
      <c r="L1083" s="516"/>
      <c r="M1083" s="516"/>
      <c r="N1083" s="516"/>
    </row>
    <row r="1084" spans="1:14" ht="12.75" customHeight="1">
      <c r="A1084" s="190" t="s">
        <v>262</v>
      </c>
      <c r="B1084" s="503"/>
      <c r="C1084" s="197"/>
      <c r="D1084" s="243"/>
      <c r="E1084" s="195"/>
      <c r="F1084" s="195"/>
      <c r="G1084" s="195"/>
      <c r="H1084" s="195"/>
      <c r="I1084" s="194"/>
      <c r="J1084" s="506"/>
      <c r="K1084" s="507"/>
      <c r="L1084" s="507"/>
      <c r="M1084" s="507"/>
      <c r="N1084" s="508"/>
    </row>
    <row r="1085" spans="1:14">
      <c r="B1085" s="504"/>
      <c r="D1085" s="243"/>
      <c r="E1085" s="195"/>
      <c r="F1085" s="195"/>
      <c r="G1085" s="195"/>
      <c r="H1085" s="195"/>
      <c r="I1085" s="191"/>
      <c r="J1085" s="509"/>
      <c r="K1085" s="510"/>
      <c r="L1085" s="510"/>
      <c r="M1085" s="510"/>
      <c r="N1085" s="511"/>
    </row>
    <row r="1086" spans="1:14">
      <c r="B1086" s="504"/>
      <c r="D1086" s="243"/>
      <c r="E1086" s="195"/>
      <c r="F1086" s="195"/>
      <c r="G1086" s="195"/>
      <c r="H1086" s="195"/>
      <c r="I1086" s="191"/>
      <c r="J1086" s="509"/>
      <c r="K1086" s="510"/>
      <c r="L1086" s="510"/>
      <c r="M1086" s="510"/>
      <c r="N1086" s="511"/>
    </row>
    <row r="1087" spans="1:14">
      <c r="B1087" s="504"/>
      <c r="D1087" s="243"/>
      <c r="E1087" s="195"/>
      <c r="F1087" s="195"/>
      <c r="G1087" s="195"/>
      <c r="H1087" s="195"/>
      <c r="I1087" s="191"/>
      <c r="J1087" s="509"/>
      <c r="K1087" s="510"/>
      <c r="L1087" s="510"/>
      <c r="M1087" s="510"/>
      <c r="N1087" s="511"/>
    </row>
    <row r="1088" spans="1:14">
      <c r="B1088" s="504"/>
      <c r="D1088" s="243"/>
      <c r="E1088" s="195"/>
      <c r="F1088" s="195"/>
      <c r="G1088" s="195"/>
      <c r="H1088" s="195"/>
      <c r="I1088" s="191"/>
      <c r="J1088" s="509"/>
      <c r="K1088" s="510"/>
      <c r="L1088" s="510"/>
      <c r="M1088" s="510"/>
      <c r="N1088" s="511"/>
    </row>
    <row r="1089" spans="2:14">
      <c r="B1089" s="504"/>
      <c r="D1089" s="243"/>
      <c r="E1089" s="195"/>
      <c r="F1089" s="195"/>
      <c r="G1089" s="195"/>
      <c r="H1089" s="195"/>
      <c r="I1089" s="191"/>
      <c r="J1089" s="509"/>
      <c r="K1089" s="510"/>
      <c r="L1089" s="510"/>
      <c r="M1089" s="510"/>
      <c r="N1089" s="511"/>
    </row>
    <row r="1090" spans="2:14">
      <c r="B1090" s="504"/>
      <c r="D1090" s="243"/>
      <c r="E1090" s="195"/>
      <c r="F1090" s="195"/>
      <c r="G1090" s="195"/>
      <c r="H1090" s="195"/>
      <c r="I1090" s="191"/>
      <c r="J1090" s="509"/>
      <c r="K1090" s="510"/>
      <c r="L1090" s="510"/>
      <c r="M1090" s="510"/>
      <c r="N1090" s="511"/>
    </row>
    <row r="1091" spans="2:14">
      <c r="B1091" s="504"/>
      <c r="D1091" s="243"/>
      <c r="E1091" s="195"/>
      <c r="F1091" s="195"/>
      <c r="G1091" s="195"/>
      <c r="H1091" s="195"/>
      <c r="I1091" s="191"/>
      <c r="J1091" s="509"/>
      <c r="K1091" s="510"/>
      <c r="L1091" s="510"/>
      <c r="M1091" s="510"/>
      <c r="N1091" s="511"/>
    </row>
    <row r="1092" spans="2:14">
      <c r="B1092" s="504"/>
      <c r="D1092" s="243"/>
      <c r="E1092" s="195"/>
      <c r="F1092" s="195"/>
      <c r="G1092" s="195"/>
      <c r="H1092" s="195"/>
      <c r="I1092" s="191"/>
      <c r="J1092" s="509"/>
      <c r="K1092" s="510"/>
      <c r="L1092" s="510"/>
      <c r="M1092" s="510"/>
      <c r="N1092" s="511"/>
    </row>
    <row r="1093" spans="2:14">
      <c r="B1093" s="504"/>
      <c r="D1093" s="243"/>
      <c r="E1093" s="195"/>
      <c r="F1093" s="195"/>
      <c r="G1093" s="195"/>
      <c r="H1093" s="195"/>
      <c r="I1093" s="191"/>
      <c r="J1093" s="509"/>
      <c r="K1093" s="510"/>
      <c r="L1093" s="510"/>
      <c r="M1093" s="510"/>
      <c r="N1093" s="511"/>
    </row>
    <row r="1094" spans="2:14">
      <c r="B1094" s="504"/>
      <c r="D1094" s="243"/>
      <c r="E1094" s="195"/>
      <c r="F1094" s="195"/>
      <c r="G1094" s="195"/>
      <c r="H1094" s="195"/>
      <c r="I1094" s="191"/>
      <c r="J1094" s="509"/>
      <c r="K1094" s="510"/>
      <c r="L1094" s="510"/>
      <c r="M1094" s="510"/>
      <c r="N1094" s="511"/>
    </row>
    <row r="1095" spans="2:14">
      <c r="B1095" s="504"/>
      <c r="D1095" s="243"/>
      <c r="E1095" s="195"/>
      <c r="F1095" s="195"/>
      <c r="G1095" s="195"/>
      <c r="H1095" s="195"/>
      <c r="I1095" s="191"/>
      <c r="J1095" s="509"/>
      <c r="K1095" s="510"/>
      <c r="L1095" s="510"/>
      <c r="M1095" s="510"/>
      <c r="N1095" s="511"/>
    </row>
    <row r="1096" spans="2:14">
      <c r="B1096" s="504"/>
      <c r="D1096" s="243"/>
      <c r="E1096" s="195"/>
      <c r="F1096" s="195"/>
      <c r="G1096" s="195"/>
      <c r="H1096" s="195"/>
      <c r="I1096" s="191"/>
      <c r="J1096" s="509"/>
      <c r="K1096" s="510"/>
      <c r="L1096" s="510"/>
      <c r="M1096" s="510"/>
      <c r="N1096" s="511"/>
    </row>
    <row r="1097" spans="2:14">
      <c r="B1097" s="504"/>
      <c r="D1097" s="243"/>
      <c r="E1097" s="195"/>
      <c r="F1097" s="195"/>
      <c r="G1097" s="195"/>
      <c r="H1097" s="195"/>
      <c r="I1097" s="191"/>
      <c r="J1097" s="509"/>
      <c r="K1097" s="510"/>
      <c r="L1097" s="510"/>
      <c r="M1097" s="510"/>
      <c r="N1097" s="511"/>
    </row>
    <row r="1098" spans="2:14">
      <c r="B1098" s="504"/>
      <c r="D1098" s="243"/>
      <c r="E1098" s="195"/>
      <c r="F1098" s="195"/>
      <c r="G1098" s="195"/>
      <c r="H1098" s="195"/>
      <c r="I1098" s="191"/>
      <c r="J1098" s="509"/>
      <c r="K1098" s="510"/>
      <c r="L1098" s="510"/>
      <c r="M1098" s="510"/>
      <c r="N1098" s="511"/>
    </row>
    <row r="1099" spans="2:14">
      <c r="B1099" s="504"/>
      <c r="D1099" s="243"/>
      <c r="E1099" s="195"/>
      <c r="F1099" s="195"/>
      <c r="G1099" s="195"/>
      <c r="H1099" s="195"/>
      <c r="I1099" s="191"/>
      <c r="J1099" s="509"/>
      <c r="K1099" s="510"/>
      <c r="L1099" s="510"/>
      <c r="M1099" s="510"/>
      <c r="N1099" s="511"/>
    </row>
    <row r="1100" spans="2:14">
      <c r="B1100" s="504"/>
      <c r="D1100" s="243"/>
      <c r="E1100" s="195"/>
      <c r="F1100" s="195"/>
      <c r="G1100" s="195"/>
      <c r="H1100" s="195"/>
      <c r="I1100" s="191"/>
      <c r="J1100" s="509"/>
      <c r="K1100" s="510"/>
      <c r="L1100" s="510"/>
      <c r="M1100" s="510"/>
      <c r="N1100" s="511"/>
    </row>
    <row r="1101" spans="2:14">
      <c r="B1101" s="504"/>
      <c r="D1101" s="243"/>
      <c r="E1101" s="195"/>
      <c r="F1101" s="195"/>
      <c r="G1101" s="195"/>
      <c r="H1101" s="195"/>
      <c r="I1101" s="191"/>
      <c r="J1101" s="509"/>
      <c r="K1101" s="510"/>
      <c r="L1101" s="510"/>
      <c r="M1101" s="510"/>
      <c r="N1101" s="511"/>
    </row>
    <row r="1102" spans="2:14">
      <c r="B1102" s="504"/>
      <c r="D1102" s="243"/>
      <c r="E1102" s="195"/>
      <c r="F1102" s="195"/>
      <c r="G1102" s="195"/>
      <c r="H1102" s="195"/>
      <c r="I1102" s="191"/>
      <c r="J1102" s="509"/>
      <c r="K1102" s="510"/>
      <c r="L1102" s="510"/>
      <c r="M1102" s="510"/>
      <c r="N1102" s="511"/>
    </row>
    <row r="1103" spans="2:14">
      <c r="B1103" s="504"/>
      <c r="D1103" s="243"/>
      <c r="E1103" s="195"/>
      <c r="F1103" s="195"/>
      <c r="G1103" s="195"/>
      <c r="H1103" s="195"/>
      <c r="I1103" s="191"/>
      <c r="J1103" s="509"/>
      <c r="K1103" s="510"/>
      <c r="L1103" s="510"/>
      <c r="M1103" s="510"/>
      <c r="N1103" s="511"/>
    </row>
    <row r="1104" spans="2:14">
      <c r="B1104" s="505"/>
      <c r="D1104" s="133"/>
      <c r="E1104" s="127"/>
      <c r="F1104" s="128"/>
      <c r="G1104" s="128"/>
      <c r="H1104" s="128"/>
      <c r="I1104" s="191"/>
      <c r="J1104" s="512"/>
      <c r="K1104" s="513"/>
      <c r="L1104" s="513"/>
      <c r="M1104" s="513"/>
      <c r="N1104" s="514"/>
    </row>
    <row r="1105" spans="1:14">
      <c r="B1105" s="132"/>
      <c r="D1105" s="134"/>
      <c r="E1105" s="129"/>
      <c r="F1105" s="129"/>
      <c r="G1105" s="129"/>
      <c r="H1105" s="129"/>
      <c r="I1105" s="191"/>
      <c r="J1105" s="191"/>
      <c r="K1105" s="191"/>
      <c r="L1105" s="191"/>
      <c r="M1105" s="191"/>
      <c r="N1105" s="191"/>
    </row>
    <row r="1106" spans="1:14">
      <c r="B1106" s="132"/>
      <c r="D1106" s="134"/>
      <c r="E1106" s="129"/>
      <c r="F1106" s="129"/>
      <c r="G1106" s="129"/>
      <c r="H1106" s="129"/>
      <c r="I1106" s="191"/>
      <c r="J1106" s="191"/>
      <c r="K1106" s="191"/>
      <c r="L1106" s="191"/>
      <c r="M1106" s="191"/>
      <c r="N1106" s="191"/>
    </row>
    <row r="1107" spans="1:14" ht="12.75" customHeight="1">
      <c r="A1107" s="515" t="s">
        <v>98</v>
      </c>
      <c r="B1107" s="517" t="s">
        <v>99</v>
      </c>
      <c r="C1107" s="198"/>
      <c r="D1107" s="517" t="s">
        <v>32</v>
      </c>
      <c r="E1107" s="448" t="s">
        <v>303</v>
      </c>
      <c r="F1107" s="448" t="s">
        <v>304</v>
      </c>
      <c r="G1107" s="463" t="s">
        <v>305</v>
      </c>
      <c r="H1107" s="448" t="s">
        <v>306</v>
      </c>
      <c r="I1107" s="192"/>
      <c r="J1107" s="515" t="s">
        <v>33</v>
      </c>
      <c r="K1107" s="515"/>
      <c r="L1107" s="515"/>
      <c r="M1107" s="515"/>
      <c r="N1107" s="515"/>
    </row>
    <row r="1108" spans="1:14">
      <c r="A1108" s="516"/>
      <c r="B1108" s="518"/>
      <c r="C1108" s="198"/>
      <c r="D1108" s="518"/>
      <c r="E1108" s="449"/>
      <c r="F1108" s="449"/>
      <c r="G1108" s="464"/>
      <c r="H1108" s="449"/>
      <c r="I1108" s="193"/>
      <c r="J1108" s="516"/>
      <c r="K1108" s="516"/>
      <c r="L1108" s="516"/>
      <c r="M1108" s="516"/>
      <c r="N1108" s="516"/>
    </row>
    <row r="1109" spans="1:14" ht="12.75" customHeight="1">
      <c r="A1109" s="190" t="s">
        <v>296</v>
      </c>
      <c r="B1109" s="503"/>
      <c r="C1109" s="197"/>
      <c r="D1109" s="243"/>
      <c r="E1109" s="195"/>
      <c r="F1109" s="195"/>
      <c r="G1109" s="195"/>
      <c r="H1109" s="195"/>
      <c r="I1109" s="194"/>
      <c r="J1109" s="506"/>
      <c r="K1109" s="507"/>
      <c r="L1109" s="507"/>
      <c r="M1109" s="507"/>
      <c r="N1109" s="508"/>
    </row>
    <row r="1110" spans="1:14">
      <c r="B1110" s="504"/>
      <c r="D1110" s="243"/>
      <c r="E1110" s="195"/>
      <c r="F1110" s="195"/>
      <c r="G1110" s="195"/>
      <c r="H1110" s="195"/>
      <c r="I1110" s="191"/>
      <c r="J1110" s="509"/>
      <c r="K1110" s="510"/>
      <c r="L1110" s="510"/>
      <c r="M1110" s="510"/>
      <c r="N1110" s="511"/>
    </row>
    <row r="1111" spans="1:14">
      <c r="B1111" s="504"/>
      <c r="D1111" s="243"/>
      <c r="E1111" s="195"/>
      <c r="F1111" s="195"/>
      <c r="G1111" s="195"/>
      <c r="H1111" s="195"/>
      <c r="I1111" s="191"/>
      <c r="J1111" s="509"/>
      <c r="K1111" s="510"/>
      <c r="L1111" s="510"/>
      <c r="M1111" s="510"/>
      <c r="N1111" s="511"/>
    </row>
    <row r="1112" spans="1:14">
      <c r="B1112" s="504"/>
      <c r="D1112" s="243"/>
      <c r="E1112" s="195"/>
      <c r="F1112" s="195"/>
      <c r="G1112" s="195"/>
      <c r="H1112" s="195"/>
      <c r="I1112" s="191"/>
      <c r="J1112" s="509"/>
      <c r="K1112" s="510"/>
      <c r="L1112" s="510"/>
      <c r="M1112" s="510"/>
      <c r="N1112" s="511"/>
    </row>
    <row r="1113" spans="1:14">
      <c r="B1113" s="504"/>
      <c r="D1113" s="243"/>
      <c r="E1113" s="195"/>
      <c r="F1113" s="195"/>
      <c r="G1113" s="195"/>
      <c r="H1113" s="195"/>
      <c r="I1113" s="191"/>
      <c r="J1113" s="509"/>
      <c r="K1113" s="510"/>
      <c r="L1113" s="510"/>
      <c r="M1113" s="510"/>
      <c r="N1113" s="511"/>
    </row>
    <row r="1114" spans="1:14">
      <c r="B1114" s="504"/>
      <c r="D1114" s="243"/>
      <c r="E1114" s="195"/>
      <c r="F1114" s="195"/>
      <c r="G1114" s="195"/>
      <c r="H1114" s="195"/>
      <c r="I1114" s="191"/>
      <c r="J1114" s="509"/>
      <c r="K1114" s="510"/>
      <c r="L1114" s="510"/>
      <c r="M1114" s="510"/>
      <c r="N1114" s="511"/>
    </row>
    <row r="1115" spans="1:14">
      <c r="B1115" s="504"/>
      <c r="D1115" s="243"/>
      <c r="E1115" s="195"/>
      <c r="F1115" s="195"/>
      <c r="G1115" s="195"/>
      <c r="H1115" s="195"/>
      <c r="I1115" s="191"/>
      <c r="J1115" s="509"/>
      <c r="K1115" s="510"/>
      <c r="L1115" s="510"/>
      <c r="M1115" s="510"/>
      <c r="N1115" s="511"/>
    </row>
    <row r="1116" spans="1:14">
      <c r="B1116" s="504"/>
      <c r="D1116" s="243"/>
      <c r="E1116" s="195"/>
      <c r="F1116" s="195"/>
      <c r="G1116" s="195"/>
      <c r="H1116" s="195"/>
      <c r="I1116" s="191"/>
      <c r="J1116" s="509"/>
      <c r="K1116" s="510"/>
      <c r="L1116" s="510"/>
      <c r="M1116" s="510"/>
      <c r="N1116" s="511"/>
    </row>
    <row r="1117" spans="1:14">
      <c r="B1117" s="504"/>
      <c r="D1117" s="243"/>
      <c r="E1117" s="195"/>
      <c r="F1117" s="195"/>
      <c r="G1117" s="195"/>
      <c r="H1117" s="195"/>
      <c r="I1117" s="191"/>
      <c r="J1117" s="509"/>
      <c r="K1117" s="510"/>
      <c r="L1117" s="510"/>
      <c r="M1117" s="510"/>
      <c r="N1117" s="511"/>
    </row>
    <row r="1118" spans="1:14">
      <c r="B1118" s="504"/>
      <c r="D1118" s="243"/>
      <c r="E1118" s="195"/>
      <c r="F1118" s="195"/>
      <c r="G1118" s="195"/>
      <c r="H1118" s="195"/>
      <c r="I1118" s="191"/>
      <c r="J1118" s="509"/>
      <c r="K1118" s="510"/>
      <c r="L1118" s="510"/>
      <c r="M1118" s="510"/>
      <c r="N1118" s="511"/>
    </row>
    <row r="1119" spans="1:14">
      <c r="B1119" s="504"/>
      <c r="D1119" s="243"/>
      <c r="E1119" s="195"/>
      <c r="F1119" s="195"/>
      <c r="G1119" s="195"/>
      <c r="H1119" s="195"/>
      <c r="I1119" s="191"/>
      <c r="J1119" s="509"/>
      <c r="K1119" s="510"/>
      <c r="L1119" s="510"/>
      <c r="M1119" s="510"/>
      <c r="N1119" s="511"/>
    </row>
    <row r="1120" spans="1:14">
      <c r="B1120" s="504"/>
      <c r="D1120" s="243"/>
      <c r="E1120" s="195"/>
      <c r="F1120" s="195"/>
      <c r="G1120" s="195"/>
      <c r="H1120" s="195"/>
      <c r="I1120" s="191"/>
      <c r="J1120" s="509"/>
      <c r="K1120" s="510"/>
      <c r="L1120" s="510"/>
      <c r="M1120" s="510"/>
      <c r="N1120" s="511"/>
    </row>
    <row r="1121" spans="1:14">
      <c r="B1121" s="504"/>
      <c r="D1121" s="243"/>
      <c r="E1121" s="195"/>
      <c r="F1121" s="195"/>
      <c r="G1121" s="195"/>
      <c r="H1121" s="195"/>
      <c r="I1121" s="191"/>
      <c r="J1121" s="509"/>
      <c r="K1121" s="510"/>
      <c r="L1121" s="510"/>
      <c r="M1121" s="510"/>
      <c r="N1121" s="511"/>
    </row>
    <row r="1122" spans="1:14">
      <c r="B1122" s="504"/>
      <c r="D1122" s="243"/>
      <c r="E1122" s="195"/>
      <c r="F1122" s="195"/>
      <c r="G1122" s="195"/>
      <c r="H1122" s="195"/>
      <c r="I1122" s="191"/>
      <c r="J1122" s="509"/>
      <c r="K1122" s="510"/>
      <c r="L1122" s="510"/>
      <c r="M1122" s="510"/>
      <c r="N1122" s="511"/>
    </row>
    <row r="1123" spans="1:14">
      <c r="B1123" s="504"/>
      <c r="D1123" s="243"/>
      <c r="E1123" s="195"/>
      <c r="F1123" s="195"/>
      <c r="G1123" s="195"/>
      <c r="H1123" s="195"/>
      <c r="I1123" s="191"/>
      <c r="J1123" s="509"/>
      <c r="K1123" s="510"/>
      <c r="L1123" s="510"/>
      <c r="M1123" s="510"/>
      <c r="N1123" s="511"/>
    </row>
    <row r="1124" spans="1:14">
      <c r="B1124" s="504"/>
      <c r="D1124" s="243"/>
      <c r="E1124" s="195"/>
      <c r="F1124" s="195"/>
      <c r="G1124" s="195"/>
      <c r="H1124" s="195"/>
      <c r="I1124" s="191"/>
      <c r="J1124" s="509"/>
      <c r="K1124" s="510"/>
      <c r="L1124" s="510"/>
      <c r="M1124" s="510"/>
      <c r="N1124" s="511"/>
    </row>
    <row r="1125" spans="1:14">
      <c r="B1125" s="504"/>
      <c r="D1125" s="243"/>
      <c r="E1125" s="195"/>
      <c r="F1125" s="195"/>
      <c r="G1125" s="195"/>
      <c r="H1125" s="195"/>
      <c r="I1125" s="191"/>
      <c r="J1125" s="509"/>
      <c r="K1125" s="510"/>
      <c r="L1125" s="510"/>
      <c r="M1125" s="510"/>
      <c r="N1125" s="511"/>
    </row>
    <row r="1126" spans="1:14">
      <c r="B1126" s="504"/>
      <c r="D1126" s="243"/>
      <c r="E1126" s="195"/>
      <c r="F1126" s="195"/>
      <c r="G1126" s="195"/>
      <c r="H1126" s="195"/>
      <c r="I1126" s="191"/>
      <c r="J1126" s="509"/>
      <c r="K1126" s="510"/>
      <c r="L1126" s="510"/>
      <c r="M1126" s="510"/>
      <c r="N1126" s="511"/>
    </row>
    <row r="1127" spans="1:14">
      <c r="B1127" s="504"/>
      <c r="D1127" s="243"/>
      <c r="E1127" s="195"/>
      <c r="F1127" s="195"/>
      <c r="G1127" s="195"/>
      <c r="H1127" s="195"/>
      <c r="I1127" s="191"/>
      <c r="J1127" s="509"/>
      <c r="K1127" s="510"/>
      <c r="L1127" s="510"/>
      <c r="M1127" s="510"/>
      <c r="N1127" s="511"/>
    </row>
    <row r="1128" spans="1:14">
      <c r="B1128" s="504"/>
      <c r="D1128" s="243"/>
      <c r="E1128" s="195"/>
      <c r="F1128" s="195"/>
      <c r="G1128" s="195"/>
      <c r="H1128" s="195"/>
      <c r="I1128" s="191"/>
      <c r="J1128" s="509"/>
      <c r="K1128" s="510"/>
      <c r="L1128" s="510"/>
      <c r="M1128" s="510"/>
      <c r="N1128" s="511"/>
    </row>
    <row r="1129" spans="1:14">
      <c r="B1129" s="505"/>
      <c r="D1129" s="133"/>
      <c r="E1129" s="127"/>
      <c r="F1129" s="128"/>
      <c r="G1129" s="128"/>
      <c r="H1129" s="128"/>
      <c r="I1129" s="191"/>
      <c r="J1129" s="512"/>
      <c r="K1129" s="513"/>
      <c r="L1129" s="513"/>
      <c r="M1129" s="513"/>
      <c r="N1129" s="514"/>
    </row>
    <row r="1130" spans="1:14">
      <c r="B1130" s="132"/>
      <c r="D1130" s="134"/>
      <c r="E1130" s="129"/>
      <c r="F1130" s="129"/>
      <c r="G1130" s="129"/>
      <c r="H1130" s="129"/>
      <c r="I1130" s="191"/>
      <c r="J1130" s="191"/>
      <c r="K1130" s="191"/>
      <c r="L1130" s="191"/>
      <c r="M1130" s="191"/>
      <c r="N1130" s="191"/>
    </row>
    <row r="1131" spans="1:14">
      <c r="B1131" s="132"/>
      <c r="D1131" s="134"/>
      <c r="E1131" s="129"/>
      <c r="F1131" s="129"/>
      <c r="G1131" s="129"/>
      <c r="H1131" s="129"/>
      <c r="I1131" s="191"/>
      <c r="J1131" s="191"/>
      <c r="K1131" s="191"/>
      <c r="L1131" s="191"/>
      <c r="M1131" s="191"/>
      <c r="N1131" s="191"/>
    </row>
    <row r="1132" spans="1:14" ht="12.75" customHeight="1">
      <c r="A1132" s="515" t="s">
        <v>98</v>
      </c>
      <c r="B1132" s="517" t="s">
        <v>99</v>
      </c>
      <c r="C1132" s="198"/>
      <c r="D1132" s="517" t="s">
        <v>32</v>
      </c>
      <c r="E1132" s="448" t="s">
        <v>303</v>
      </c>
      <c r="F1132" s="448" t="s">
        <v>304</v>
      </c>
      <c r="G1132" s="463" t="s">
        <v>305</v>
      </c>
      <c r="H1132" s="448" t="s">
        <v>306</v>
      </c>
      <c r="I1132" s="192"/>
      <c r="J1132" s="515" t="s">
        <v>33</v>
      </c>
      <c r="K1132" s="515"/>
      <c r="L1132" s="515"/>
      <c r="M1132" s="515"/>
      <c r="N1132" s="515"/>
    </row>
    <row r="1133" spans="1:14">
      <c r="A1133" s="516"/>
      <c r="B1133" s="518"/>
      <c r="C1133" s="198"/>
      <c r="D1133" s="518"/>
      <c r="E1133" s="449"/>
      <c r="F1133" s="449"/>
      <c r="G1133" s="464"/>
      <c r="H1133" s="449"/>
      <c r="I1133" s="193"/>
      <c r="J1133" s="516"/>
      <c r="K1133" s="516"/>
      <c r="L1133" s="516"/>
      <c r="M1133" s="516"/>
      <c r="N1133" s="516"/>
    </row>
    <row r="1134" spans="1:14">
      <c r="A1134" s="199" t="s">
        <v>285</v>
      </c>
      <c r="B1134" s="503"/>
      <c r="C1134" s="197"/>
      <c r="D1134" s="519"/>
      <c r="E1134" s="187"/>
      <c r="F1134" s="187"/>
      <c r="G1134" s="187"/>
      <c r="H1134" s="187"/>
      <c r="I1134" s="194"/>
      <c r="J1134" s="506"/>
      <c r="K1134" s="507"/>
      <c r="L1134" s="507"/>
      <c r="M1134" s="507"/>
      <c r="N1134" s="508"/>
    </row>
    <row r="1135" spans="1:14">
      <c r="B1135" s="504"/>
      <c r="D1135" s="528"/>
      <c r="E1135" s="529"/>
      <c r="F1135" s="529"/>
      <c r="G1135" s="529"/>
      <c r="H1135" s="529"/>
      <c r="I1135" s="191"/>
      <c r="J1135" s="509"/>
      <c r="K1135" s="510"/>
      <c r="L1135" s="510"/>
      <c r="M1135" s="510"/>
      <c r="N1135" s="511"/>
    </row>
    <row r="1136" spans="1:14">
      <c r="B1136" s="504"/>
      <c r="D1136" s="520"/>
      <c r="E1136" s="524"/>
      <c r="F1136" s="524"/>
      <c r="G1136" s="524"/>
      <c r="H1136" s="524"/>
      <c r="I1136" s="191"/>
      <c r="J1136" s="509"/>
      <c r="K1136" s="510"/>
      <c r="L1136" s="510"/>
      <c r="M1136" s="510"/>
      <c r="N1136" s="511"/>
    </row>
    <row r="1137" spans="2:14">
      <c r="B1137" s="504"/>
      <c r="D1137" s="243"/>
      <c r="E1137" s="195"/>
      <c r="F1137" s="195"/>
      <c r="G1137" s="195"/>
      <c r="H1137" s="195"/>
      <c r="I1137" s="191"/>
      <c r="J1137" s="509"/>
      <c r="K1137" s="510"/>
      <c r="L1137" s="510"/>
      <c r="M1137" s="510"/>
      <c r="N1137" s="511"/>
    </row>
    <row r="1138" spans="2:14">
      <c r="B1138" s="504"/>
      <c r="D1138" s="243"/>
      <c r="E1138" s="195"/>
      <c r="F1138" s="195"/>
      <c r="G1138" s="195"/>
      <c r="H1138" s="195"/>
      <c r="I1138" s="191"/>
      <c r="J1138" s="509"/>
      <c r="K1138" s="510"/>
      <c r="L1138" s="510"/>
      <c r="M1138" s="510"/>
      <c r="N1138" s="511"/>
    </row>
    <row r="1139" spans="2:14">
      <c r="B1139" s="504"/>
      <c r="D1139" s="243"/>
      <c r="E1139" s="195"/>
      <c r="F1139" s="195"/>
      <c r="G1139" s="195"/>
      <c r="H1139" s="195"/>
      <c r="I1139" s="191"/>
      <c r="J1139" s="509"/>
      <c r="K1139" s="510"/>
      <c r="L1139" s="510"/>
      <c r="M1139" s="510"/>
      <c r="N1139" s="511"/>
    </row>
    <row r="1140" spans="2:14">
      <c r="B1140" s="504"/>
      <c r="D1140" s="243"/>
      <c r="E1140" s="195"/>
      <c r="F1140" s="195"/>
      <c r="G1140" s="195"/>
      <c r="H1140" s="195"/>
      <c r="I1140" s="191"/>
      <c r="J1140" s="509"/>
      <c r="K1140" s="510"/>
      <c r="L1140" s="510"/>
      <c r="M1140" s="510"/>
      <c r="N1140" s="511"/>
    </row>
    <row r="1141" spans="2:14">
      <c r="B1141" s="504"/>
      <c r="D1141" s="243"/>
      <c r="E1141" s="195"/>
      <c r="F1141" s="195"/>
      <c r="G1141" s="195"/>
      <c r="H1141" s="195"/>
      <c r="I1141" s="191"/>
      <c r="J1141" s="509"/>
      <c r="K1141" s="510"/>
      <c r="L1141" s="510"/>
      <c r="M1141" s="510"/>
      <c r="N1141" s="511"/>
    </row>
    <row r="1142" spans="2:14">
      <c r="B1142" s="504"/>
      <c r="D1142" s="243"/>
      <c r="E1142" s="195"/>
      <c r="F1142" s="195"/>
      <c r="G1142" s="195"/>
      <c r="H1142" s="195"/>
      <c r="I1142" s="191"/>
      <c r="J1142" s="509"/>
      <c r="K1142" s="510"/>
      <c r="L1142" s="510"/>
      <c r="M1142" s="510"/>
      <c r="N1142" s="511"/>
    </row>
    <row r="1143" spans="2:14">
      <c r="B1143" s="504"/>
      <c r="D1143" s="243"/>
      <c r="E1143" s="195"/>
      <c r="F1143" s="195"/>
      <c r="G1143" s="195"/>
      <c r="H1143" s="195"/>
      <c r="I1143" s="191"/>
      <c r="J1143" s="509"/>
      <c r="K1143" s="510"/>
      <c r="L1143" s="510"/>
      <c r="M1143" s="510"/>
      <c r="N1143" s="511"/>
    </row>
    <row r="1144" spans="2:14">
      <c r="B1144" s="504"/>
      <c r="D1144" s="243"/>
      <c r="E1144" s="195"/>
      <c r="F1144" s="195"/>
      <c r="G1144" s="195"/>
      <c r="H1144" s="195"/>
      <c r="I1144" s="191"/>
      <c r="J1144" s="509"/>
      <c r="K1144" s="510"/>
      <c r="L1144" s="510"/>
      <c r="M1144" s="510"/>
      <c r="N1144" s="511"/>
    </row>
    <row r="1145" spans="2:14">
      <c r="B1145" s="504"/>
      <c r="D1145" s="243"/>
      <c r="E1145" s="195"/>
      <c r="F1145" s="195"/>
      <c r="G1145" s="195"/>
      <c r="H1145" s="195"/>
      <c r="I1145" s="191"/>
      <c r="J1145" s="509"/>
      <c r="K1145" s="510"/>
      <c r="L1145" s="510"/>
      <c r="M1145" s="510"/>
      <c r="N1145" s="511"/>
    </row>
    <row r="1146" spans="2:14">
      <c r="B1146" s="504"/>
      <c r="D1146" s="270"/>
      <c r="E1146" s="195"/>
      <c r="F1146" s="195"/>
      <c r="G1146" s="195"/>
      <c r="H1146" s="195"/>
      <c r="I1146" s="191"/>
      <c r="J1146" s="509"/>
      <c r="K1146" s="510"/>
      <c r="L1146" s="510"/>
      <c r="M1146" s="510"/>
      <c r="N1146" s="511"/>
    </row>
    <row r="1147" spans="2:14">
      <c r="B1147" s="504"/>
      <c r="D1147" s="270"/>
      <c r="E1147" s="195"/>
      <c r="F1147" s="195"/>
      <c r="G1147" s="195"/>
      <c r="H1147" s="195"/>
      <c r="I1147" s="191"/>
      <c r="J1147" s="509"/>
      <c r="K1147" s="510"/>
      <c r="L1147" s="510"/>
      <c r="M1147" s="510"/>
      <c r="N1147" s="511"/>
    </row>
    <row r="1148" spans="2:14">
      <c r="B1148" s="504"/>
      <c r="D1148" s="243"/>
      <c r="E1148" s="195"/>
      <c r="F1148" s="195"/>
      <c r="G1148" s="195"/>
      <c r="H1148" s="195"/>
      <c r="I1148" s="191"/>
      <c r="J1148" s="509"/>
      <c r="K1148" s="510"/>
      <c r="L1148" s="510"/>
      <c r="M1148" s="510"/>
      <c r="N1148" s="511"/>
    </row>
    <row r="1149" spans="2:14">
      <c r="B1149" s="504"/>
      <c r="D1149" s="243"/>
      <c r="E1149" s="195"/>
      <c r="F1149" s="195"/>
      <c r="G1149" s="195"/>
      <c r="H1149" s="195"/>
      <c r="I1149" s="191"/>
      <c r="J1149" s="509"/>
      <c r="K1149" s="510"/>
      <c r="L1149" s="510"/>
      <c r="M1149" s="510"/>
      <c r="N1149" s="511"/>
    </row>
    <row r="1150" spans="2:14">
      <c r="B1150" s="504"/>
      <c r="D1150" s="243"/>
      <c r="E1150" s="195"/>
      <c r="F1150" s="195"/>
      <c r="G1150" s="195"/>
      <c r="H1150" s="195"/>
      <c r="I1150" s="191"/>
      <c r="J1150" s="509"/>
      <c r="K1150" s="510"/>
      <c r="L1150" s="510"/>
      <c r="M1150" s="510"/>
      <c r="N1150" s="511"/>
    </row>
    <row r="1151" spans="2:14">
      <c r="B1151" s="504"/>
      <c r="D1151" s="243"/>
      <c r="E1151" s="195"/>
      <c r="F1151" s="195"/>
      <c r="G1151" s="195"/>
      <c r="H1151" s="195"/>
      <c r="I1151" s="191"/>
      <c r="J1151" s="509"/>
      <c r="K1151" s="510"/>
      <c r="L1151" s="510"/>
      <c r="M1151" s="510"/>
      <c r="N1151" s="511"/>
    </row>
    <row r="1152" spans="2:14">
      <c r="B1152" s="504"/>
      <c r="D1152" s="243"/>
      <c r="E1152" s="195"/>
      <c r="F1152" s="195"/>
      <c r="G1152" s="195"/>
      <c r="H1152" s="195"/>
      <c r="I1152" s="191"/>
      <c r="J1152" s="509"/>
      <c r="K1152" s="510"/>
      <c r="L1152" s="510"/>
      <c r="M1152" s="510"/>
      <c r="N1152" s="511"/>
    </row>
    <row r="1153" spans="1:14">
      <c r="B1153" s="504"/>
      <c r="D1153" s="243"/>
      <c r="E1153" s="195"/>
      <c r="F1153" s="195"/>
      <c r="G1153" s="195"/>
      <c r="H1153" s="195"/>
      <c r="I1153" s="191"/>
      <c r="J1153" s="509"/>
      <c r="K1153" s="510"/>
      <c r="L1153" s="510"/>
      <c r="M1153" s="510"/>
      <c r="N1153" s="511"/>
    </row>
    <row r="1154" spans="1:14">
      <c r="B1154" s="505"/>
      <c r="D1154" s="133"/>
      <c r="E1154" s="127"/>
      <c r="F1154" s="128"/>
      <c r="G1154" s="128"/>
      <c r="H1154" s="128"/>
      <c r="I1154" s="191"/>
      <c r="J1154" s="512"/>
      <c r="K1154" s="513"/>
      <c r="L1154" s="513"/>
      <c r="M1154" s="513"/>
      <c r="N1154" s="514"/>
    </row>
    <row r="1155" spans="1:14">
      <c r="B1155" s="132"/>
      <c r="D1155" s="134"/>
      <c r="E1155" s="129"/>
      <c r="F1155" s="129"/>
      <c r="G1155" s="129"/>
      <c r="H1155" s="129"/>
      <c r="I1155" s="191"/>
      <c r="J1155" s="191"/>
      <c r="K1155" s="191"/>
      <c r="L1155" s="191"/>
      <c r="M1155" s="191"/>
      <c r="N1155" s="191"/>
    </row>
    <row r="1156" spans="1:14">
      <c r="B1156" s="132"/>
      <c r="D1156" s="134"/>
      <c r="E1156" s="129"/>
      <c r="F1156" s="129"/>
      <c r="G1156" s="129"/>
      <c r="H1156" s="129"/>
      <c r="I1156" s="191"/>
      <c r="J1156" s="191"/>
      <c r="K1156" s="191"/>
      <c r="L1156" s="191"/>
      <c r="M1156" s="191"/>
      <c r="N1156" s="191"/>
    </row>
    <row r="1157" spans="1:14" ht="12.75" customHeight="1">
      <c r="A1157" s="515" t="s">
        <v>98</v>
      </c>
      <c r="B1157" s="517" t="s">
        <v>99</v>
      </c>
      <c r="C1157" s="198"/>
      <c r="D1157" s="517" t="s">
        <v>32</v>
      </c>
      <c r="E1157" s="448" t="s">
        <v>303</v>
      </c>
      <c r="F1157" s="448" t="s">
        <v>304</v>
      </c>
      <c r="G1157" s="463" t="s">
        <v>305</v>
      </c>
      <c r="H1157" s="448" t="s">
        <v>306</v>
      </c>
      <c r="I1157" s="192"/>
      <c r="J1157" s="515" t="s">
        <v>33</v>
      </c>
      <c r="K1157" s="515"/>
      <c r="L1157" s="515"/>
      <c r="M1157" s="515"/>
      <c r="N1157" s="515"/>
    </row>
    <row r="1158" spans="1:14">
      <c r="A1158" s="516"/>
      <c r="B1158" s="518"/>
      <c r="C1158" s="198"/>
      <c r="D1158" s="518"/>
      <c r="E1158" s="449"/>
      <c r="F1158" s="449"/>
      <c r="G1158" s="464"/>
      <c r="H1158" s="449"/>
      <c r="I1158" s="193"/>
      <c r="J1158" s="516"/>
      <c r="K1158" s="516"/>
      <c r="L1158" s="516"/>
      <c r="M1158" s="516"/>
      <c r="N1158" s="516"/>
    </row>
    <row r="1159" spans="1:14" ht="12.75" customHeight="1">
      <c r="A1159" s="190" t="s">
        <v>267</v>
      </c>
      <c r="B1159" s="503"/>
      <c r="C1159" s="197"/>
      <c r="D1159" s="265"/>
      <c r="E1159" s="195"/>
      <c r="F1159" s="195"/>
      <c r="G1159" s="195"/>
      <c r="H1159" s="195"/>
      <c r="I1159" s="194"/>
      <c r="J1159" s="506"/>
      <c r="K1159" s="507"/>
      <c r="L1159" s="507"/>
      <c r="M1159" s="507"/>
      <c r="N1159" s="508"/>
    </row>
    <row r="1160" spans="1:14">
      <c r="B1160" s="504"/>
      <c r="D1160" s="243"/>
      <c r="E1160" s="195"/>
      <c r="F1160" s="195"/>
      <c r="G1160" s="195"/>
      <c r="H1160" s="195"/>
      <c r="I1160" s="191"/>
      <c r="J1160" s="509"/>
      <c r="K1160" s="510"/>
      <c r="L1160" s="510"/>
      <c r="M1160" s="510"/>
      <c r="N1160" s="511"/>
    </row>
    <row r="1161" spans="1:14">
      <c r="B1161" s="504"/>
      <c r="D1161" s="265"/>
      <c r="E1161" s="195"/>
      <c r="F1161" s="195"/>
      <c r="G1161" s="195"/>
      <c r="H1161" s="195"/>
      <c r="I1161" s="191"/>
      <c r="J1161" s="509"/>
      <c r="K1161" s="510"/>
      <c r="L1161" s="510"/>
      <c r="M1161" s="510"/>
      <c r="N1161" s="511"/>
    </row>
    <row r="1162" spans="1:14">
      <c r="B1162" s="504"/>
      <c r="D1162" s="265"/>
      <c r="E1162" s="195"/>
      <c r="F1162" s="195"/>
      <c r="G1162" s="195"/>
      <c r="H1162" s="195"/>
      <c r="I1162" s="191"/>
      <c r="J1162" s="509"/>
      <c r="K1162" s="510"/>
      <c r="L1162" s="510"/>
      <c r="M1162" s="510"/>
      <c r="N1162" s="511"/>
    </row>
    <row r="1163" spans="1:14">
      <c r="B1163" s="504"/>
      <c r="D1163" s="243"/>
      <c r="E1163" s="195"/>
      <c r="F1163" s="195"/>
      <c r="G1163" s="195"/>
      <c r="H1163" s="195"/>
      <c r="I1163" s="191"/>
      <c r="J1163" s="509"/>
      <c r="K1163" s="510"/>
      <c r="L1163" s="510"/>
      <c r="M1163" s="510"/>
      <c r="N1163" s="511"/>
    </row>
    <row r="1164" spans="1:14">
      <c r="B1164" s="504"/>
      <c r="D1164" s="243"/>
      <c r="E1164" s="195"/>
      <c r="F1164" s="195"/>
      <c r="G1164" s="195"/>
      <c r="H1164" s="195"/>
      <c r="I1164" s="191"/>
      <c r="J1164" s="509"/>
      <c r="K1164" s="510"/>
      <c r="L1164" s="510"/>
      <c r="M1164" s="510"/>
      <c r="N1164" s="511"/>
    </row>
    <row r="1165" spans="1:14">
      <c r="B1165" s="504"/>
      <c r="D1165" s="243"/>
      <c r="E1165" s="195"/>
      <c r="F1165" s="195"/>
      <c r="G1165" s="195"/>
      <c r="H1165" s="195"/>
      <c r="I1165" s="191"/>
      <c r="J1165" s="509"/>
      <c r="K1165" s="510"/>
      <c r="L1165" s="510"/>
      <c r="M1165" s="510"/>
      <c r="N1165" s="511"/>
    </row>
    <row r="1166" spans="1:14">
      <c r="B1166" s="504"/>
      <c r="D1166" s="243"/>
      <c r="E1166" s="195"/>
      <c r="F1166" s="195"/>
      <c r="G1166" s="195"/>
      <c r="H1166" s="195"/>
      <c r="I1166" s="191"/>
      <c r="J1166" s="509"/>
      <c r="K1166" s="510"/>
      <c r="L1166" s="510"/>
      <c r="M1166" s="510"/>
      <c r="N1166" s="511"/>
    </row>
    <row r="1167" spans="1:14">
      <c r="B1167" s="504"/>
      <c r="D1167" s="243"/>
      <c r="E1167" s="195"/>
      <c r="F1167" s="195"/>
      <c r="G1167" s="195"/>
      <c r="H1167" s="195"/>
      <c r="I1167" s="191"/>
      <c r="J1167" s="509"/>
      <c r="K1167" s="510"/>
      <c r="L1167" s="510"/>
      <c r="M1167" s="510"/>
      <c r="N1167" s="511"/>
    </row>
    <row r="1168" spans="1:14">
      <c r="B1168" s="504"/>
      <c r="D1168" s="243"/>
      <c r="E1168" s="195"/>
      <c r="F1168" s="195"/>
      <c r="G1168" s="195"/>
      <c r="H1168" s="195"/>
      <c r="I1168" s="191"/>
      <c r="J1168" s="509"/>
      <c r="K1168" s="510"/>
      <c r="L1168" s="510"/>
      <c r="M1168" s="510"/>
      <c r="N1168" s="511"/>
    </row>
    <row r="1169" spans="1:14">
      <c r="B1169" s="504"/>
      <c r="D1169" s="243"/>
      <c r="E1169" s="195"/>
      <c r="F1169" s="195"/>
      <c r="G1169" s="195"/>
      <c r="H1169" s="195"/>
      <c r="I1169" s="191"/>
      <c r="J1169" s="509"/>
      <c r="K1169" s="510"/>
      <c r="L1169" s="510"/>
      <c r="M1169" s="510"/>
      <c r="N1169" s="511"/>
    </row>
    <row r="1170" spans="1:14">
      <c r="B1170" s="504"/>
      <c r="D1170" s="243"/>
      <c r="E1170" s="195"/>
      <c r="F1170" s="195"/>
      <c r="G1170" s="195"/>
      <c r="H1170" s="195"/>
      <c r="I1170" s="191"/>
      <c r="J1170" s="509"/>
      <c r="K1170" s="510"/>
      <c r="L1170" s="510"/>
      <c r="M1170" s="510"/>
      <c r="N1170" s="511"/>
    </row>
    <row r="1171" spans="1:14">
      <c r="B1171" s="504"/>
      <c r="D1171" s="243"/>
      <c r="E1171" s="195"/>
      <c r="F1171" s="195"/>
      <c r="G1171" s="195"/>
      <c r="H1171" s="195"/>
      <c r="I1171" s="191"/>
      <c r="J1171" s="509"/>
      <c r="K1171" s="510"/>
      <c r="L1171" s="510"/>
      <c r="M1171" s="510"/>
      <c r="N1171" s="511"/>
    </row>
    <row r="1172" spans="1:14">
      <c r="B1172" s="504"/>
      <c r="D1172" s="111"/>
      <c r="E1172" s="108"/>
      <c r="F1172" s="108"/>
      <c r="G1172" s="108"/>
      <c r="H1172" s="108"/>
      <c r="I1172" s="191"/>
      <c r="J1172" s="509"/>
      <c r="K1172" s="510"/>
      <c r="L1172" s="510"/>
      <c r="M1172" s="510"/>
      <c r="N1172" s="511"/>
    </row>
    <row r="1173" spans="1:14">
      <c r="B1173" s="504"/>
      <c r="D1173" s="243"/>
      <c r="E1173" s="195"/>
      <c r="F1173" s="195"/>
      <c r="G1173" s="195"/>
      <c r="H1173" s="195"/>
      <c r="I1173" s="191"/>
      <c r="J1173" s="509"/>
      <c r="K1173" s="510"/>
      <c r="L1173" s="510"/>
      <c r="M1173" s="510"/>
      <c r="N1173" s="511"/>
    </row>
    <row r="1174" spans="1:14">
      <c r="B1174" s="504"/>
      <c r="D1174" s="243"/>
      <c r="E1174" s="195"/>
      <c r="F1174" s="195"/>
      <c r="G1174" s="195"/>
      <c r="H1174" s="195"/>
      <c r="I1174" s="191"/>
      <c r="J1174" s="509"/>
      <c r="K1174" s="510"/>
      <c r="L1174" s="510"/>
      <c r="M1174" s="510"/>
      <c r="N1174" s="511"/>
    </row>
    <row r="1175" spans="1:14">
      <c r="B1175" s="504"/>
      <c r="D1175" s="243"/>
      <c r="E1175" s="195"/>
      <c r="F1175" s="195"/>
      <c r="G1175" s="195"/>
      <c r="H1175" s="195"/>
      <c r="I1175" s="191"/>
      <c r="J1175" s="509"/>
      <c r="K1175" s="510"/>
      <c r="L1175" s="510"/>
      <c r="M1175" s="510"/>
      <c r="N1175" s="511"/>
    </row>
    <row r="1176" spans="1:14">
      <c r="B1176" s="504"/>
      <c r="D1176" s="243"/>
      <c r="E1176" s="195"/>
      <c r="F1176" s="195"/>
      <c r="G1176" s="195"/>
      <c r="H1176" s="195"/>
      <c r="I1176" s="191"/>
      <c r="J1176" s="509"/>
      <c r="K1176" s="510"/>
      <c r="L1176" s="510"/>
      <c r="M1176" s="510"/>
      <c r="N1176" s="511"/>
    </row>
    <row r="1177" spans="1:14">
      <c r="B1177" s="504"/>
      <c r="D1177" s="243"/>
      <c r="E1177" s="195"/>
      <c r="F1177" s="195"/>
      <c r="G1177" s="195"/>
      <c r="H1177" s="195"/>
      <c r="I1177" s="191"/>
      <c r="J1177" s="509"/>
      <c r="K1177" s="510"/>
      <c r="L1177" s="510"/>
      <c r="M1177" s="510"/>
      <c r="N1177" s="511"/>
    </row>
    <row r="1178" spans="1:14">
      <c r="B1178" s="504"/>
      <c r="D1178" s="243"/>
      <c r="E1178" s="195"/>
      <c r="F1178" s="195"/>
      <c r="G1178" s="195"/>
      <c r="H1178" s="195"/>
      <c r="I1178" s="191"/>
      <c r="J1178" s="509"/>
      <c r="K1178" s="510"/>
      <c r="L1178" s="510"/>
      <c r="M1178" s="510"/>
      <c r="N1178" s="511"/>
    </row>
    <row r="1179" spans="1:14">
      <c r="B1179" s="505"/>
      <c r="D1179" s="133"/>
      <c r="E1179" s="127"/>
      <c r="F1179" s="128"/>
      <c r="G1179" s="128"/>
      <c r="H1179" s="128"/>
      <c r="I1179" s="191"/>
      <c r="J1179" s="512"/>
      <c r="K1179" s="513"/>
      <c r="L1179" s="513"/>
      <c r="M1179" s="513"/>
      <c r="N1179" s="514"/>
    </row>
    <row r="1180" spans="1:14">
      <c r="B1180" s="132"/>
      <c r="D1180" s="134"/>
      <c r="E1180" s="129"/>
      <c r="F1180" s="129"/>
      <c r="G1180" s="129"/>
      <c r="H1180" s="129"/>
      <c r="I1180" s="191"/>
      <c r="J1180" s="191"/>
      <c r="K1180" s="191"/>
      <c r="L1180" s="191"/>
      <c r="M1180" s="191"/>
      <c r="N1180" s="191"/>
    </row>
    <row r="1181" spans="1:14">
      <c r="B1181" s="132"/>
      <c r="D1181" s="134"/>
      <c r="E1181" s="129"/>
      <c r="F1181" s="129"/>
      <c r="G1181" s="129"/>
      <c r="H1181" s="129"/>
      <c r="I1181" s="191"/>
      <c r="J1181" s="191"/>
      <c r="K1181" s="191"/>
      <c r="L1181" s="191"/>
      <c r="M1181" s="191"/>
      <c r="N1181" s="191"/>
    </row>
    <row r="1182" spans="1:14" ht="12.75" customHeight="1">
      <c r="A1182" s="515" t="s">
        <v>98</v>
      </c>
      <c r="B1182" s="517" t="s">
        <v>99</v>
      </c>
      <c r="C1182" s="198"/>
      <c r="D1182" s="517" t="s">
        <v>32</v>
      </c>
      <c r="E1182" s="448" t="s">
        <v>303</v>
      </c>
      <c r="F1182" s="448" t="s">
        <v>304</v>
      </c>
      <c r="G1182" s="463" t="s">
        <v>305</v>
      </c>
      <c r="H1182" s="448" t="s">
        <v>306</v>
      </c>
      <c r="I1182" s="192"/>
      <c r="J1182" s="515" t="s">
        <v>33</v>
      </c>
      <c r="K1182" s="515"/>
      <c r="L1182" s="515"/>
      <c r="M1182" s="515"/>
      <c r="N1182" s="515"/>
    </row>
    <row r="1183" spans="1:14">
      <c r="A1183" s="516"/>
      <c r="B1183" s="518"/>
      <c r="C1183" s="198"/>
      <c r="D1183" s="518"/>
      <c r="E1183" s="449"/>
      <c r="F1183" s="449"/>
      <c r="G1183" s="464"/>
      <c r="H1183" s="449"/>
      <c r="I1183" s="193"/>
      <c r="J1183" s="516"/>
      <c r="K1183" s="516"/>
      <c r="L1183" s="516"/>
      <c r="M1183" s="516"/>
      <c r="N1183" s="516"/>
    </row>
    <row r="1184" spans="1:14" ht="12.75" customHeight="1">
      <c r="A1184" s="199" t="s">
        <v>297</v>
      </c>
      <c r="B1184" s="503"/>
      <c r="C1184" s="197"/>
      <c r="D1184" s="243"/>
      <c r="E1184" s="195"/>
      <c r="F1184" s="195"/>
      <c r="G1184" s="195"/>
      <c r="H1184" s="195"/>
      <c r="I1184" s="194"/>
      <c r="J1184" s="506"/>
      <c r="K1184" s="507"/>
      <c r="L1184" s="507"/>
      <c r="M1184" s="507"/>
      <c r="N1184" s="508"/>
    </row>
    <row r="1185" spans="2:14">
      <c r="B1185" s="504"/>
      <c r="D1185" s="243"/>
      <c r="E1185" s="195"/>
      <c r="F1185" s="195"/>
      <c r="G1185" s="195"/>
      <c r="H1185" s="195"/>
      <c r="I1185" s="191"/>
      <c r="J1185" s="509"/>
      <c r="K1185" s="510"/>
      <c r="L1185" s="510"/>
      <c r="M1185" s="510"/>
      <c r="N1185" s="511"/>
    </row>
    <row r="1186" spans="2:14">
      <c r="B1186" s="504"/>
      <c r="D1186" s="243"/>
      <c r="E1186" s="195"/>
      <c r="F1186" s="195"/>
      <c r="G1186" s="195"/>
      <c r="H1186" s="195"/>
      <c r="I1186" s="191"/>
      <c r="J1186" s="509"/>
      <c r="K1186" s="510"/>
      <c r="L1186" s="510"/>
      <c r="M1186" s="510"/>
      <c r="N1186" s="511"/>
    </row>
    <row r="1187" spans="2:14">
      <c r="B1187" s="504"/>
      <c r="D1187" s="243"/>
      <c r="E1187" s="195"/>
      <c r="F1187" s="195"/>
      <c r="G1187" s="195"/>
      <c r="H1187" s="195"/>
      <c r="I1187" s="191"/>
      <c r="J1187" s="509"/>
      <c r="K1187" s="510"/>
      <c r="L1187" s="510"/>
      <c r="M1187" s="510"/>
      <c r="N1187" s="511"/>
    </row>
    <row r="1188" spans="2:14">
      <c r="B1188" s="504"/>
      <c r="D1188" s="243"/>
      <c r="E1188" s="195"/>
      <c r="F1188" s="195"/>
      <c r="G1188" s="195"/>
      <c r="H1188" s="195"/>
      <c r="I1188" s="191"/>
      <c r="J1188" s="509"/>
      <c r="K1188" s="510"/>
      <c r="L1188" s="510"/>
      <c r="M1188" s="510"/>
      <c r="N1188" s="511"/>
    </row>
    <row r="1189" spans="2:14">
      <c r="B1189" s="504"/>
      <c r="D1189" s="243"/>
      <c r="E1189" s="195"/>
      <c r="F1189" s="195"/>
      <c r="G1189" s="195"/>
      <c r="H1189" s="195"/>
      <c r="I1189" s="191"/>
      <c r="J1189" s="509"/>
      <c r="K1189" s="510"/>
      <c r="L1189" s="510"/>
      <c r="M1189" s="510"/>
      <c r="N1189" s="511"/>
    </row>
    <row r="1190" spans="2:14">
      <c r="B1190" s="504"/>
      <c r="D1190" s="243"/>
      <c r="E1190" s="195"/>
      <c r="F1190" s="195"/>
      <c r="G1190" s="195"/>
      <c r="H1190" s="195"/>
      <c r="I1190" s="191"/>
      <c r="J1190" s="509"/>
      <c r="K1190" s="510"/>
      <c r="L1190" s="510"/>
      <c r="M1190" s="510"/>
      <c r="N1190" s="511"/>
    </row>
    <row r="1191" spans="2:14">
      <c r="B1191" s="504"/>
      <c r="D1191" s="243"/>
      <c r="E1191" s="195"/>
      <c r="F1191" s="195"/>
      <c r="G1191" s="195"/>
      <c r="H1191" s="195"/>
      <c r="I1191" s="191"/>
      <c r="J1191" s="509"/>
      <c r="K1191" s="510"/>
      <c r="L1191" s="510"/>
      <c r="M1191" s="510"/>
      <c r="N1191" s="511"/>
    </row>
    <row r="1192" spans="2:14">
      <c r="B1192" s="504"/>
      <c r="D1192" s="243"/>
      <c r="E1192" s="195"/>
      <c r="F1192" s="195"/>
      <c r="G1192" s="195"/>
      <c r="H1192" s="195"/>
      <c r="I1192" s="191"/>
      <c r="J1192" s="509"/>
      <c r="K1192" s="510"/>
      <c r="L1192" s="510"/>
      <c r="M1192" s="510"/>
      <c r="N1192" s="511"/>
    </row>
    <row r="1193" spans="2:14">
      <c r="B1193" s="504"/>
      <c r="D1193" s="243"/>
      <c r="E1193" s="195"/>
      <c r="F1193" s="195"/>
      <c r="G1193" s="195"/>
      <c r="H1193" s="195"/>
      <c r="I1193" s="191"/>
      <c r="J1193" s="509"/>
      <c r="K1193" s="510"/>
      <c r="L1193" s="510"/>
      <c r="M1193" s="510"/>
      <c r="N1193" s="511"/>
    </row>
    <row r="1194" spans="2:14">
      <c r="B1194" s="504"/>
      <c r="D1194" s="243"/>
      <c r="E1194" s="195"/>
      <c r="F1194" s="195"/>
      <c r="G1194" s="195"/>
      <c r="H1194" s="195"/>
      <c r="I1194" s="191"/>
      <c r="J1194" s="509"/>
      <c r="K1194" s="510"/>
      <c r="L1194" s="510"/>
      <c r="M1194" s="510"/>
      <c r="N1194" s="511"/>
    </row>
    <row r="1195" spans="2:14">
      <c r="B1195" s="504"/>
      <c r="D1195" s="243"/>
      <c r="E1195" s="195"/>
      <c r="F1195" s="195"/>
      <c r="G1195" s="195"/>
      <c r="H1195" s="195"/>
      <c r="I1195" s="191"/>
      <c r="J1195" s="509"/>
      <c r="K1195" s="510"/>
      <c r="L1195" s="510"/>
      <c r="M1195" s="510"/>
      <c r="N1195" s="511"/>
    </row>
    <row r="1196" spans="2:14">
      <c r="B1196" s="504"/>
      <c r="D1196" s="243"/>
      <c r="E1196" s="195"/>
      <c r="F1196" s="195"/>
      <c r="G1196" s="195"/>
      <c r="H1196" s="195"/>
      <c r="I1196" s="191"/>
      <c r="J1196" s="509"/>
      <c r="K1196" s="510"/>
      <c r="L1196" s="510"/>
      <c r="M1196" s="510"/>
      <c r="N1196" s="511"/>
    </row>
    <row r="1197" spans="2:14">
      <c r="B1197" s="504"/>
      <c r="D1197" s="243"/>
      <c r="E1197" s="195"/>
      <c r="F1197" s="195"/>
      <c r="G1197" s="195"/>
      <c r="H1197" s="195"/>
      <c r="I1197" s="191"/>
      <c r="J1197" s="509"/>
      <c r="K1197" s="510"/>
      <c r="L1197" s="510"/>
      <c r="M1197" s="510"/>
      <c r="N1197" s="511"/>
    </row>
    <row r="1198" spans="2:14">
      <c r="B1198" s="504"/>
      <c r="D1198" s="525"/>
      <c r="E1198" s="526"/>
      <c r="F1198" s="526"/>
      <c r="G1198" s="526"/>
      <c r="H1198" s="527"/>
      <c r="I1198" s="191"/>
      <c r="J1198" s="509"/>
      <c r="K1198" s="510"/>
      <c r="L1198" s="510"/>
      <c r="M1198" s="510"/>
      <c r="N1198" s="511"/>
    </row>
    <row r="1199" spans="2:14">
      <c r="B1199" s="504"/>
      <c r="D1199" s="243"/>
      <c r="E1199" s="195"/>
      <c r="F1199" s="195"/>
      <c r="G1199" s="195"/>
      <c r="H1199" s="195"/>
      <c r="I1199" s="191"/>
      <c r="J1199" s="509"/>
      <c r="K1199" s="510"/>
      <c r="L1199" s="510"/>
      <c r="M1199" s="510"/>
      <c r="N1199" s="511"/>
    </row>
    <row r="1200" spans="2:14">
      <c r="B1200" s="504"/>
      <c r="D1200" s="243"/>
      <c r="E1200" s="195"/>
      <c r="F1200" s="195"/>
      <c r="G1200" s="195"/>
      <c r="H1200" s="195"/>
      <c r="I1200" s="191"/>
      <c r="J1200" s="509"/>
      <c r="K1200" s="510"/>
      <c r="L1200" s="510"/>
      <c r="M1200" s="510"/>
      <c r="N1200" s="511"/>
    </row>
    <row r="1201" spans="1:14">
      <c r="B1201" s="504"/>
      <c r="D1201" s="243"/>
      <c r="E1201" s="195"/>
      <c r="F1201" s="195"/>
      <c r="G1201" s="195"/>
      <c r="H1201" s="195"/>
      <c r="I1201" s="191"/>
      <c r="J1201" s="509"/>
      <c r="K1201" s="510"/>
      <c r="L1201" s="510"/>
      <c r="M1201" s="510"/>
      <c r="N1201" s="511"/>
    </row>
    <row r="1202" spans="1:14">
      <c r="B1202" s="504"/>
      <c r="D1202" s="243"/>
      <c r="E1202" s="195"/>
      <c r="F1202" s="195"/>
      <c r="G1202" s="195"/>
      <c r="H1202" s="195"/>
      <c r="I1202" s="191"/>
      <c r="J1202" s="509"/>
      <c r="K1202" s="510"/>
      <c r="L1202" s="510"/>
      <c r="M1202" s="510"/>
      <c r="N1202" s="511"/>
    </row>
    <row r="1203" spans="1:14">
      <c r="B1203" s="504"/>
      <c r="D1203" s="243"/>
      <c r="E1203" s="195"/>
      <c r="F1203" s="195"/>
      <c r="G1203" s="195"/>
      <c r="H1203" s="195"/>
      <c r="I1203" s="191"/>
      <c r="J1203" s="509"/>
      <c r="K1203" s="510"/>
      <c r="L1203" s="510"/>
      <c r="M1203" s="510"/>
      <c r="N1203" s="511"/>
    </row>
    <row r="1204" spans="1:14">
      <c r="B1204" s="505"/>
      <c r="D1204" s="133"/>
      <c r="E1204" s="127"/>
      <c r="F1204" s="128"/>
      <c r="G1204" s="128"/>
      <c r="H1204" s="128"/>
      <c r="I1204" s="191"/>
      <c r="J1204" s="512"/>
      <c r="K1204" s="513"/>
      <c r="L1204" s="513"/>
      <c r="M1204" s="513"/>
      <c r="N1204" s="514"/>
    </row>
    <row r="1205" spans="1:14">
      <c r="B1205" s="132"/>
      <c r="D1205" s="134"/>
      <c r="E1205" s="129"/>
      <c r="F1205" s="129"/>
      <c r="G1205" s="129"/>
      <c r="H1205" s="129"/>
      <c r="I1205" s="191"/>
      <c r="J1205" s="191"/>
      <c r="K1205" s="191"/>
      <c r="L1205" s="191"/>
      <c r="M1205" s="191"/>
      <c r="N1205" s="191"/>
    </row>
    <row r="1206" spans="1:14">
      <c r="B1206" s="132"/>
      <c r="D1206" s="134"/>
      <c r="E1206" s="129"/>
      <c r="F1206" s="129"/>
      <c r="G1206" s="129"/>
      <c r="H1206" s="129"/>
      <c r="I1206" s="191"/>
      <c r="J1206" s="191"/>
      <c r="K1206" s="191"/>
      <c r="L1206" s="191"/>
      <c r="M1206" s="191"/>
      <c r="N1206" s="191"/>
    </row>
    <row r="1207" spans="1:14" ht="12.75" customHeight="1">
      <c r="A1207" s="515" t="s">
        <v>98</v>
      </c>
      <c r="B1207" s="517" t="s">
        <v>99</v>
      </c>
      <c r="C1207" s="198"/>
      <c r="D1207" s="517" t="s">
        <v>32</v>
      </c>
      <c r="E1207" s="448" t="s">
        <v>303</v>
      </c>
      <c r="F1207" s="448" t="s">
        <v>304</v>
      </c>
      <c r="G1207" s="463" t="s">
        <v>305</v>
      </c>
      <c r="H1207" s="448" t="s">
        <v>306</v>
      </c>
      <c r="I1207" s="192"/>
      <c r="J1207" s="515" t="s">
        <v>33</v>
      </c>
      <c r="K1207" s="515"/>
      <c r="L1207" s="515"/>
      <c r="M1207" s="515"/>
      <c r="N1207" s="515"/>
    </row>
    <row r="1208" spans="1:14">
      <c r="A1208" s="516"/>
      <c r="B1208" s="518"/>
      <c r="C1208" s="198"/>
      <c r="D1208" s="518"/>
      <c r="E1208" s="449"/>
      <c r="F1208" s="449"/>
      <c r="G1208" s="464"/>
      <c r="H1208" s="449"/>
      <c r="I1208" s="193"/>
      <c r="J1208" s="516"/>
      <c r="K1208" s="516"/>
      <c r="L1208" s="516"/>
      <c r="M1208" s="516"/>
      <c r="N1208" s="516"/>
    </row>
    <row r="1209" spans="1:14" ht="12.75" customHeight="1">
      <c r="A1209" s="199" t="s">
        <v>252</v>
      </c>
      <c r="B1209" s="503"/>
      <c r="C1209" s="197"/>
      <c r="D1209" s="243"/>
      <c r="E1209" s="195"/>
      <c r="F1209" s="195"/>
      <c r="G1209" s="195"/>
      <c r="H1209" s="195"/>
      <c r="I1209" s="194"/>
      <c r="J1209" s="506"/>
      <c r="K1209" s="507"/>
      <c r="L1209" s="507"/>
      <c r="M1209" s="507"/>
      <c r="N1209" s="508"/>
    </row>
    <row r="1210" spans="1:14">
      <c r="B1210" s="504"/>
      <c r="D1210" s="243"/>
      <c r="E1210" s="195"/>
      <c r="F1210" s="195"/>
      <c r="G1210" s="195"/>
      <c r="H1210" s="195"/>
      <c r="I1210" s="191"/>
      <c r="J1210" s="509"/>
      <c r="K1210" s="510"/>
      <c r="L1210" s="510"/>
      <c r="M1210" s="510"/>
      <c r="N1210" s="511"/>
    </row>
    <row r="1211" spans="1:14">
      <c r="B1211" s="504"/>
      <c r="D1211" s="243"/>
      <c r="E1211" s="195"/>
      <c r="F1211" s="195"/>
      <c r="G1211" s="195"/>
      <c r="H1211" s="195"/>
      <c r="I1211" s="191"/>
      <c r="J1211" s="509"/>
      <c r="K1211" s="510"/>
      <c r="L1211" s="510"/>
      <c r="M1211" s="510"/>
      <c r="N1211" s="511"/>
    </row>
    <row r="1212" spans="1:14">
      <c r="B1212" s="504"/>
      <c r="D1212" s="243"/>
      <c r="E1212" s="195"/>
      <c r="F1212" s="195"/>
      <c r="G1212" s="195"/>
      <c r="H1212" s="195"/>
      <c r="I1212" s="191"/>
      <c r="J1212" s="509"/>
      <c r="K1212" s="510"/>
      <c r="L1212" s="510"/>
      <c r="M1212" s="510"/>
      <c r="N1212" s="511"/>
    </row>
    <row r="1213" spans="1:14">
      <c r="B1213" s="504"/>
      <c r="D1213" s="243"/>
      <c r="E1213" s="195"/>
      <c r="F1213" s="195"/>
      <c r="G1213" s="195"/>
      <c r="H1213" s="195"/>
      <c r="I1213" s="191"/>
      <c r="J1213" s="509"/>
      <c r="K1213" s="510"/>
      <c r="L1213" s="510"/>
      <c r="M1213" s="510"/>
      <c r="N1213" s="511"/>
    </row>
    <row r="1214" spans="1:14">
      <c r="B1214" s="504"/>
      <c r="D1214" s="243"/>
      <c r="E1214" s="195"/>
      <c r="F1214" s="195"/>
      <c r="G1214" s="195"/>
      <c r="H1214" s="195"/>
      <c r="I1214" s="191"/>
      <c r="J1214" s="509"/>
      <c r="K1214" s="510"/>
      <c r="L1214" s="510"/>
      <c r="M1214" s="510"/>
      <c r="N1214" s="511"/>
    </row>
    <row r="1215" spans="1:14">
      <c r="B1215" s="504"/>
      <c r="D1215" s="243"/>
      <c r="E1215" s="195"/>
      <c r="F1215" s="195"/>
      <c r="G1215" s="195"/>
      <c r="H1215" s="195"/>
      <c r="I1215" s="191"/>
      <c r="J1215" s="509"/>
      <c r="K1215" s="510"/>
      <c r="L1215" s="510"/>
      <c r="M1215" s="510"/>
      <c r="N1215" s="511"/>
    </row>
    <row r="1216" spans="1:14">
      <c r="B1216" s="504"/>
      <c r="D1216" s="243"/>
      <c r="E1216" s="195"/>
      <c r="F1216" s="195"/>
      <c r="G1216" s="195"/>
      <c r="H1216" s="195"/>
      <c r="I1216" s="191"/>
      <c r="J1216" s="509"/>
      <c r="K1216" s="510"/>
      <c r="L1216" s="510"/>
      <c r="M1216" s="510"/>
      <c r="N1216" s="511"/>
    </row>
    <row r="1217" spans="1:14">
      <c r="B1217" s="504"/>
      <c r="D1217" s="243"/>
      <c r="E1217" s="195"/>
      <c r="F1217" s="195"/>
      <c r="G1217" s="195"/>
      <c r="H1217" s="195"/>
      <c r="I1217" s="191"/>
      <c r="J1217" s="509"/>
      <c r="K1217" s="510"/>
      <c r="L1217" s="510"/>
      <c r="M1217" s="510"/>
      <c r="N1217" s="511"/>
    </row>
    <row r="1218" spans="1:14">
      <c r="B1218" s="504"/>
      <c r="D1218" s="243"/>
      <c r="E1218" s="195"/>
      <c r="F1218" s="195"/>
      <c r="G1218" s="195"/>
      <c r="H1218" s="195"/>
      <c r="I1218" s="191"/>
      <c r="J1218" s="509"/>
      <c r="K1218" s="510"/>
      <c r="L1218" s="510"/>
      <c r="M1218" s="510"/>
      <c r="N1218" s="511"/>
    </row>
    <row r="1219" spans="1:14">
      <c r="B1219" s="504"/>
      <c r="D1219" s="243"/>
      <c r="E1219" s="195"/>
      <c r="F1219" s="195"/>
      <c r="G1219" s="195"/>
      <c r="H1219" s="195"/>
      <c r="I1219" s="191"/>
      <c r="J1219" s="509"/>
      <c r="K1219" s="510"/>
      <c r="L1219" s="510"/>
      <c r="M1219" s="510"/>
      <c r="N1219" s="511"/>
    </row>
    <row r="1220" spans="1:14">
      <c r="B1220" s="504"/>
      <c r="D1220" s="243"/>
      <c r="E1220" s="195"/>
      <c r="F1220" s="195"/>
      <c r="G1220" s="195"/>
      <c r="H1220" s="195"/>
      <c r="I1220" s="191"/>
      <c r="J1220" s="509"/>
      <c r="K1220" s="510"/>
      <c r="L1220" s="510"/>
      <c r="M1220" s="510"/>
      <c r="N1220" s="511"/>
    </row>
    <row r="1221" spans="1:14">
      <c r="B1221" s="504"/>
      <c r="D1221" s="243"/>
      <c r="E1221" s="195"/>
      <c r="F1221" s="195"/>
      <c r="G1221" s="195"/>
      <c r="H1221" s="195"/>
      <c r="I1221" s="191"/>
      <c r="J1221" s="509"/>
      <c r="K1221" s="510"/>
      <c r="L1221" s="510"/>
      <c r="M1221" s="510"/>
      <c r="N1221" s="511"/>
    </row>
    <row r="1222" spans="1:14">
      <c r="B1222" s="504"/>
      <c r="D1222" s="243"/>
      <c r="E1222" s="195"/>
      <c r="F1222" s="195"/>
      <c r="G1222" s="195"/>
      <c r="H1222" s="195"/>
      <c r="I1222" s="191"/>
      <c r="J1222" s="509"/>
      <c r="K1222" s="510"/>
      <c r="L1222" s="510"/>
      <c r="M1222" s="510"/>
      <c r="N1222" s="511"/>
    </row>
    <row r="1223" spans="1:14">
      <c r="B1223" s="504"/>
      <c r="D1223" s="243"/>
      <c r="E1223" s="195"/>
      <c r="F1223" s="195"/>
      <c r="G1223" s="195"/>
      <c r="H1223" s="195"/>
      <c r="I1223" s="191"/>
      <c r="J1223" s="509"/>
      <c r="K1223" s="510"/>
      <c r="L1223" s="510"/>
      <c r="M1223" s="510"/>
      <c r="N1223" s="511"/>
    </row>
    <row r="1224" spans="1:14">
      <c r="B1224" s="504"/>
      <c r="D1224" s="243"/>
      <c r="E1224" s="195"/>
      <c r="F1224" s="195"/>
      <c r="G1224" s="195"/>
      <c r="H1224" s="195"/>
      <c r="I1224" s="191"/>
      <c r="J1224" s="509"/>
      <c r="K1224" s="510"/>
      <c r="L1224" s="510"/>
      <c r="M1224" s="510"/>
      <c r="N1224" s="511"/>
    </row>
    <row r="1225" spans="1:14">
      <c r="B1225" s="504"/>
      <c r="D1225" s="243"/>
      <c r="E1225" s="195"/>
      <c r="F1225" s="195"/>
      <c r="G1225" s="195"/>
      <c r="H1225" s="195"/>
      <c r="I1225" s="191"/>
      <c r="J1225" s="509"/>
      <c r="K1225" s="510"/>
      <c r="L1225" s="510"/>
      <c r="M1225" s="510"/>
      <c r="N1225" s="511"/>
    </row>
    <row r="1226" spans="1:14">
      <c r="B1226" s="504"/>
      <c r="D1226" s="243"/>
      <c r="E1226" s="195"/>
      <c r="F1226" s="195"/>
      <c r="G1226" s="195"/>
      <c r="H1226" s="195"/>
      <c r="I1226" s="191"/>
      <c r="J1226" s="509"/>
      <c r="K1226" s="510"/>
      <c r="L1226" s="510"/>
      <c r="M1226" s="510"/>
      <c r="N1226" s="511"/>
    </row>
    <row r="1227" spans="1:14">
      <c r="B1227" s="505"/>
      <c r="D1227" s="133"/>
      <c r="E1227" s="127"/>
      <c r="F1227" s="128"/>
      <c r="G1227" s="128"/>
      <c r="H1227" s="128"/>
      <c r="I1227" s="191"/>
      <c r="J1227" s="512"/>
      <c r="K1227" s="513"/>
      <c r="L1227" s="513"/>
      <c r="M1227" s="513"/>
      <c r="N1227" s="514"/>
    </row>
    <row r="1228" spans="1:14">
      <c r="B1228" s="132"/>
      <c r="D1228" s="134"/>
      <c r="E1228" s="151"/>
      <c r="F1228" s="129"/>
      <c r="G1228" s="129"/>
      <c r="H1228" s="129"/>
      <c r="I1228" s="191"/>
      <c r="J1228" s="191"/>
      <c r="K1228" s="191"/>
      <c r="L1228" s="191"/>
      <c r="M1228" s="191"/>
      <c r="N1228" s="191"/>
    </row>
    <row r="1229" spans="1:14">
      <c r="B1229" s="132"/>
      <c r="D1229" s="134"/>
      <c r="E1229" s="129"/>
      <c r="F1229" s="129"/>
      <c r="G1229" s="129"/>
      <c r="H1229" s="129"/>
      <c r="I1229" s="191"/>
      <c r="J1229" s="191"/>
      <c r="K1229" s="191"/>
      <c r="L1229" s="191"/>
      <c r="M1229" s="191"/>
      <c r="N1229" s="191"/>
    </row>
    <row r="1230" spans="1:14" ht="12.75" customHeight="1">
      <c r="A1230" s="515" t="s">
        <v>98</v>
      </c>
      <c r="B1230" s="517" t="s">
        <v>99</v>
      </c>
      <c r="C1230" s="198"/>
      <c r="D1230" s="517" t="s">
        <v>32</v>
      </c>
      <c r="E1230" s="448" t="s">
        <v>303</v>
      </c>
      <c r="F1230" s="448" t="s">
        <v>304</v>
      </c>
      <c r="G1230" s="463" t="s">
        <v>305</v>
      </c>
      <c r="H1230" s="448" t="s">
        <v>306</v>
      </c>
      <c r="I1230" s="192"/>
      <c r="J1230" s="515" t="s">
        <v>33</v>
      </c>
      <c r="K1230" s="515"/>
      <c r="L1230" s="515"/>
      <c r="M1230" s="515"/>
      <c r="N1230" s="515"/>
    </row>
    <row r="1231" spans="1:14">
      <c r="A1231" s="516"/>
      <c r="B1231" s="518"/>
      <c r="C1231" s="198"/>
      <c r="D1231" s="518"/>
      <c r="E1231" s="449"/>
      <c r="F1231" s="449"/>
      <c r="G1231" s="464"/>
      <c r="H1231" s="449"/>
      <c r="I1231" s="193"/>
      <c r="J1231" s="516"/>
      <c r="K1231" s="516"/>
      <c r="L1231" s="516"/>
      <c r="M1231" s="516"/>
      <c r="N1231" s="516"/>
    </row>
    <row r="1232" spans="1:14" ht="12.75" customHeight="1">
      <c r="A1232" s="190" t="s">
        <v>263</v>
      </c>
      <c r="B1232" s="503"/>
      <c r="C1232" s="197"/>
      <c r="D1232" s="243"/>
      <c r="E1232" s="195"/>
      <c r="F1232" s="195"/>
      <c r="G1232" s="195"/>
      <c r="H1232" s="195"/>
      <c r="I1232" s="194"/>
      <c r="J1232" s="506"/>
      <c r="K1232" s="507"/>
      <c r="L1232" s="507"/>
      <c r="M1232" s="507"/>
      <c r="N1232" s="508"/>
    </row>
    <row r="1233" spans="2:14">
      <c r="B1233" s="504"/>
      <c r="D1233" s="243"/>
      <c r="E1233" s="195"/>
      <c r="F1233" s="195"/>
      <c r="G1233" s="195"/>
      <c r="H1233" s="195"/>
      <c r="I1233" s="191"/>
      <c r="J1233" s="509"/>
      <c r="K1233" s="510"/>
      <c r="L1233" s="510"/>
      <c r="M1233" s="510"/>
      <c r="N1233" s="511"/>
    </row>
    <row r="1234" spans="2:14">
      <c r="B1234" s="504"/>
      <c r="D1234" s="243"/>
      <c r="E1234" s="195"/>
      <c r="F1234" s="195"/>
      <c r="G1234" s="195"/>
      <c r="H1234" s="195"/>
      <c r="I1234" s="191"/>
      <c r="J1234" s="509"/>
      <c r="K1234" s="510"/>
      <c r="L1234" s="510"/>
      <c r="M1234" s="510"/>
      <c r="N1234" s="511"/>
    </row>
    <row r="1235" spans="2:14">
      <c r="B1235" s="504"/>
      <c r="D1235" s="243"/>
      <c r="E1235" s="195"/>
      <c r="F1235" s="195"/>
      <c r="G1235" s="195"/>
      <c r="H1235" s="195"/>
      <c r="I1235" s="191"/>
      <c r="J1235" s="509"/>
      <c r="K1235" s="510"/>
      <c r="L1235" s="510"/>
      <c r="M1235" s="510"/>
      <c r="N1235" s="511"/>
    </row>
    <row r="1236" spans="2:14">
      <c r="B1236" s="504"/>
      <c r="D1236" s="243"/>
      <c r="E1236" s="195"/>
      <c r="F1236" s="195"/>
      <c r="G1236" s="195"/>
      <c r="H1236" s="195"/>
      <c r="I1236" s="191"/>
      <c r="J1236" s="509"/>
      <c r="K1236" s="510"/>
      <c r="L1236" s="510"/>
      <c r="M1236" s="510"/>
      <c r="N1236" s="511"/>
    </row>
    <row r="1237" spans="2:14">
      <c r="B1237" s="504"/>
      <c r="D1237" s="243"/>
      <c r="E1237" s="195"/>
      <c r="F1237" s="195"/>
      <c r="G1237" s="195"/>
      <c r="H1237" s="195"/>
      <c r="I1237" s="191"/>
      <c r="J1237" s="509"/>
      <c r="K1237" s="510"/>
      <c r="L1237" s="510"/>
      <c r="M1237" s="510"/>
      <c r="N1237" s="511"/>
    </row>
    <row r="1238" spans="2:14">
      <c r="B1238" s="504"/>
      <c r="D1238" s="243"/>
      <c r="E1238" s="195"/>
      <c r="F1238" s="195"/>
      <c r="G1238" s="195"/>
      <c r="H1238" s="195"/>
      <c r="I1238" s="191"/>
      <c r="J1238" s="509"/>
      <c r="K1238" s="510"/>
      <c r="L1238" s="510"/>
      <c r="M1238" s="510"/>
      <c r="N1238" s="511"/>
    </row>
    <row r="1239" spans="2:14">
      <c r="B1239" s="504"/>
      <c r="D1239" s="243"/>
      <c r="E1239" s="195"/>
      <c r="F1239" s="195"/>
      <c r="G1239" s="195"/>
      <c r="H1239" s="195"/>
      <c r="I1239" s="191"/>
      <c r="J1239" s="509"/>
      <c r="K1239" s="510"/>
      <c r="L1239" s="510"/>
      <c r="M1239" s="510"/>
      <c r="N1239" s="511"/>
    </row>
    <row r="1240" spans="2:14">
      <c r="B1240" s="504"/>
      <c r="D1240" s="243"/>
      <c r="E1240" s="195"/>
      <c r="F1240" s="195"/>
      <c r="G1240" s="195"/>
      <c r="H1240" s="195"/>
      <c r="I1240" s="191"/>
      <c r="J1240" s="509"/>
      <c r="K1240" s="510"/>
      <c r="L1240" s="510"/>
      <c r="M1240" s="510"/>
      <c r="N1240" s="511"/>
    </row>
    <row r="1241" spans="2:14">
      <c r="B1241" s="504"/>
      <c r="D1241" s="243"/>
      <c r="E1241" s="195"/>
      <c r="F1241" s="195"/>
      <c r="G1241" s="195"/>
      <c r="H1241" s="195"/>
      <c r="I1241" s="191"/>
      <c r="J1241" s="509"/>
      <c r="K1241" s="510"/>
      <c r="L1241" s="510"/>
      <c r="M1241" s="510"/>
      <c r="N1241" s="511"/>
    </row>
    <row r="1242" spans="2:14">
      <c r="B1242" s="504"/>
      <c r="D1242" s="243"/>
      <c r="E1242" s="195"/>
      <c r="F1242" s="195"/>
      <c r="G1242" s="195"/>
      <c r="H1242" s="195"/>
      <c r="I1242" s="191"/>
      <c r="J1242" s="509"/>
      <c r="K1242" s="510"/>
      <c r="L1242" s="510"/>
      <c r="M1242" s="510"/>
      <c r="N1242" s="511"/>
    </row>
    <row r="1243" spans="2:14">
      <c r="B1243" s="504"/>
      <c r="D1243" s="243"/>
      <c r="E1243" s="195"/>
      <c r="F1243" s="195"/>
      <c r="G1243" s="195"/>
      <c r="H1243" s="195"/>
      <c r="I1243" s="191"/>
      <c r="J1243" s="509"/>
      <c r="K1243" s="510"/>
      <c r="L1243" s="510"/>
      <c r="M1243" s="510"/>
      <c r="N1243" s="511"/>
    </row>
    <row r="1244" spans="2:14">
      <c r="B1244" s="504"/>
      <c r="D1244" s="243"/>
      <c r="E1244" s="195"/>
      <c r="F1244" s="195"/>
      <c r="G1244" s="195"/>
      <c r="H1244" s="195"/>
      <c r="I1244" s="191"/>
      <c r="J1244" s="509"/>
      <c r="K1244" s="510"/>
      <c r="L1244" s="510"/>
      <c r="M1244" s="510"/>
      <c r="N1244" s="511"/>
    </row>
    <row r="1245" spans="2:14">
      <c r="B1245" s="504"/>
      <c r="D1245" s="243"/>
      <c r="E1245" s="195"/>
      <c r="F1245" s="195"/>
      <c r="G1245" s="195"/>
      <c r="H1245" s="195"/>
      <c r="I1245" s="191"/>
      <c r="J1245" s="509"/>
      <c r="K1245" s="510"/>
      <c r="L1245" s="510"/>
      <c r="M1245" s="510"/>
      <c r="N1245" s="511"/>
    </row>
    <row r="1246" spans="2:14">
      <c r="B1246" s="504"/>
      <c r="D1246" s="243"/>
      <c r="E1246" s="195"/>
      <c r="F1246" s="195"/>
      <c r="G1246" s="195"/>
      <c r="H1246" s="195"/>
      <c r="I1246" s="191"/>
      <c r="J1246" s="509"/>
      <c r="K1246" s="510"/>
      <c r="L1246" s="510"/>
      <c r="M1246" s="510"/>
      <c r="N1246" s="511"/>
    </row>
    <row r="1247" spans="2:14">
      <c r="B1247" s="504"/>
      <c r="D1247" s="243"/>
      <c r="E1247" s="195"/>
      <c r="F1247" s="195"/>
      <c r="G1247" s="195"/>
      <c r="H1247" s="195"/>
      <c r="I1247" s="191"/>
      <c r="J1247" s="509"/>
      <c r="K1247" s="510"/>
      <c r="L1247" s="510"/>
      <c r="M1247" s="510"/>
      <c r="N1247" s="511"/>
    </row>
    <row r="1248" spans="2:14">
      <c r="B1248" s="504"/>
      <c r="D1248" s="243"/>
      <c r="E1248" s="195"/>
      <c r="F1248" s="195"/>
      <c r="G1248" s="195"/>
      <c r="H1248" s="195"/>
      <c r="I1248" s="191"/>
      <c r="J1248" s="509"/>
      <c r="K1248" s="510"/>
      <c r="L1248" s="510"/>
      <c r="M1248" s="510"/>
      <c r="N1248" s="511"/>
    </row>
    <row r="1249" spans="1:14">
      <c r="B1249" s="504"/>
      <c r="D1249" s="243"/>
      <c r="E1249" s="195"/>
      <c r="F1249" s="195"/>
      <c r="G1249" s="195"/>
      <c r="H1249" s="195"/>
      <c r="I1249" s="191"/>
      <c r="J1249" s="509"/>
      <c r="K1249" s="510"/>
      <c r="L1249" s="510"/>
      <c r="M1249" s="510"/>
      <c r="N1249" s="511"/>
    </row>
    <row r="1250" spans="1:14">
      <c r="B1250" s="504"/>
      <c r="D1250" s="243"/>
      <c r="E1250" s="195"/>
      <c r="F1250" s="195"/>
      <c r="G1250" s="195"/>
      <c r="H1250" s="195"/>
      <c r="I1250" s="191"/>
      <c r="J1250" s="509"/>
      <c r="K1250" s="510"/>
      <c r="L1250" s="510"/>
      <c r="M1250" s="510"/>
      <c r="N1250" s="511"/>
    </row>
    <row r="1251" spans="1:14">
      <c r="B1251" s="504"/>
      <c r="D1251" s="243"/>
      <c r="E1251" s="195"/>
      <c r="F1251" s="195"/>
      <c r="G1251" s="195"/>
      <c r="H1251" s="195"/>
      <c r="I1251" s="191"/>
      <c r="J1251" s="509"/>
      <c r="K1251" s="510"/>
      <c r="L1251" s="510"/>
      <c r="M1251" s="510"/>
      <c r="N1251" s="511"/>
    </row>
    <row r="1252" spans="1:14">
      <c r="B1252" s="505"/>
      <c r="D1252" s="133"/>
      <c r="E1252" s="127"/>
      <c r="F1252" s="128"/>
      <c r="G1252" s="128"/>
      <c r="H1252" s="128"/>
      <c r="I1252" s="191"/>
      <c r="J1252" s="512"/>
      <c r="K1252" s="513"/>
      <c r="L1252" s="513"/>
      <c r="M1252" s="513"/>
      <c r="N1252" s="514"/>
    </row>
    <row r="1253" spans="1:14">
      <c r="B1253" s="132"/>
      <c r="D1253" s="134"/>
      <c r="E1253" s="129"/>
      <c r="F1253" s="129"/>
      <c r="G1253" s="129"/>
      <c r="H1253" s="129"/>
      <c r="I1253" s="191"/>
      <c r="J1253" s="191"/>
      <c r="K1253" s="191"/>
      <c r="L1253" s="191"/>
      <c r="M1253" s="191"/>
      <c r="N1253" s="191"/>
    </row>
    <row r="1254" spans="1:14">
      <c r="B1254" s="132"/>
      <c r="D1254" s="134"/>
      <c r="E1254" s="129"/>
      <c r="F1254" s="129"/>
      <c r="G1254" s="129"/>
      <c r="H1254" s="129"/>
      <c r="I1254" s="191"/>
      <c r="J1254" s="191"/>
      <c r="K1254" s="191"/>
      <c r="L1254" s="191"/>
      <c r="M1254" s="191"/>
      <c r="N1254" s="191"/>
    </row>
    <row r="1255" spans="1:14" ht="12.75" customHeight="1">
      <c r="A1255" s="515" t="s">
        <v>98</v>
      </c>
      <c r="B1255" s="517" t="s">
        <v>99</v>
      </c>
      <c r="C1255" s="198"/>
      <c r="D1255" s="517" t="s">
        <v>32</v>
      </c>
      <c r="E1255" s="448" t="s">
        <v>303</v>
      </c>
      <c r="F1255" s="448" t="s">
        <v>304</v>
      </c>
      <c r="G1255" s="463" t="s">
        <v>305</v>
      </c>
      <c r="H1255" s="448" t="s">
        <v>306</v>
      </c>
      <c r="I1255" s="192"/>
      <c r="J1255" s="515" t="s">
        <v>33</v>
      </c>
      <c r="K1255" s="515"/>
      <c r="L1255" s="515"/>
      <c r="M1255" s="515"/>
      <c r="N1255" s="515"/>
    </row>
    <row r="1256" spans="1:14">
      <c r="A1256" s="516"/>
      <c r="B1256" s="518"/>
      <c r="C1256" s="198"/>
      <c r="D1256" s="518"/>
      <c r="E1256" s="449"/>
      <c r="F1256" s="449"/>
      <c r="G1256" s="464"/>
      <c r="H1256" s="449"/>
      <c r="I1256" s="193"/>
      <c r="J1256" s="516"/>
      <c r="K1256" s="516"/>
      <c r="L1256" s="516"/>
      <c r="M1256" s="516"/>
      <c r="N1256" s="516"/>
    </row>
    <row r="1257" spans="1:14" ht="26.25" customHeight="1">
      <c r="A1257" s="190" t="s">
        <v>249</v>
      </c>
      <c r="B1257" s="503"/>
      <c r="C1257" s="197"/>
      <c r="D1257" s="148"/>
      <c r="E1257" s="187"/>
      <c r="F1257" s="187"/>
      <c r="G1257" s="187"/>
      <c r="H1257" s="187"/>
      <c r="I1257" s="194"/>
      <c r="J1257" s="506"/>
      <c r="K1257" s="507"/>
      <c r="L1257" s="507"/>
      <c r="M1257" s="507"/>
      <c r="N1257" s="508"/>
    </row>
    <row r="1258" spans="1:14">
      <c r="B1258" s="504"/>
      <c r="D1258" s="243"/>
      <c r="E1258" s="195"/>
      <c r="F1258" s="195"/>
      <c r="G1258" s="195"/>
      <c r="H1258" s="195"/>
      <c r="I1258" s="191"/>
      <c r="J1258" s="509"/>
      <c r="K1258" s="510"/>
      <c r="L1258" s="510"/>
      <c r="M1258" s="510"/>
      <c r="N1258" s="511"/>
    </row>
    <row r="1259" spans="1:14">
      <c r="B1259" s="504"/>
      <c r="D1259" s="243"/>
      <c r="E1259" s="195"/>
      <c r="F1259" s="195"/>
      <c r="G1259" s="195"/>
      <c r="H1259" s="195"/>
      <c r="I1259" s="191"/>
      <c r="J1259" s="509"/>
      <c r="K1259" s="510"/>
      <c r="L1259" s="510"/>
      <c r="M1259" s="510"/>
      <c r="N1259" s="511"/>
    </row>
    <row r="1260" spans="1:14">
      <c r="B1260" s="504"/>
      <c r="D1260" s="280"/>
      <c r="E1260" s="195"/>
      <c r="F1260" s="195"/>
      <c r="G1260" s="195"/>
      <c r="H1260" s="195"/>
      <c r="I1260" s="191"/>
      <c r="J1260" s="509"/>
      <c r="K1260" s="510"/>
      <c r="L1260" s="510"/>
      <c r="M1260" s="510"/>
      <c r="N1260" s="511"/>
    </row>
    <row r="1261" spans="1:14">
      <c r="B1261" s="504"/>
      <c r="D1261" s="280"/>
      <c r="E1261" s="195"/>
      <c r="F1261" s="195"/>
      <c r="G1261" s="195"/>
      <c r="H1261" s="195"/>
      <c r="I1261" s="191"/>
      <c r="J1261" s="509"/>
      <c r="K1261" s="510"/>
      <c r="L1261" s="510"/>
      <c r="M1261" s="510"/>
      <c r="N1261" s="511"/>
    </row>
    <row r="1262" spans="1:14">
      <c r="B1262" s="504"/>
      <c r="D1262" s="280"/>
      <c r="E1262" s="195"/>
      <c r="F1262" s="195"/>
      <c r="G1262" s="195"/>
      <c r="H1262" s="195"/>
      <c r="I1262" s="191"/>
      <c r="J1262" s="509"/>
      <c r="K1262" s="510"/>
      <c r="L1262" s="510"/>
      <c r="M1262" s="510"/>
      <c r="N1262" s="511"/>
    </row>
    <row r="1263" spans="1:14">
      <c r="B1263" s="504"/>
      <c r="D1263" s="280"/>
      <c r="E1263" s="195"/>
      <c r="F1263" s="195"/>
      <c r="G1263" s="195"/>
      <c r="H1263" s="195"/>
      <c r="I1263" s="191"/>
      <c r="J1263" s="509"/>
      <c r="K1263" s="510"/>
      <c r="L1263" s="510"/>
      <c r="M1263" s="510"/>
      <c r="N1263" s="511"/>
    </row>
    <row r="1264" spans="1:14">
      <c r="B1264" s="504"/>
      <c r="D1264" s="280"/>
      <c r="E1264" s="195"/>
      <c r="F1264" s="195"/>
      <c r="G1264" s="195"/>
      <c r="H1264" s="195"/>
      <c r="I1264" s="191"/>
      <c r="J1264" s="509"/>
      <c r="K1264" s="510"/>
      <c r="L1264" s="510"/>
      <c r="M1264" s="510"/>
      <c r="N1264" s="511"/>
    </row>
    <row r="1265" spans="1:14">
      <c r="B1265" s="504"/>
      <c r="D1265" s="280"/>
      <c r="E1265" s="195"/>
      <c r="F1265" s="195"/>
      <c r="G1265" s="195"/>
      <c r="H1265" s="195"/>
      <c r="I1265" s="191"/>
      <c r="J1265" s="509"/>
      <c r="K1265" s="510"/>
      <c r="L1265" s="510"/>
      <c r="M1265" s="510"/>
      <c r="N1265" s="511"/>
    </row>
    <row r="1266" spans="1:14">
      <c r="B1266" s="504"/>
      <c r="D1266" s="280"/>
      <c r="E1266" s="195"/>
      <c r="F1266" s="195"/>
      <c r="G1266" s="195"/>
      <c r="H1266" s="195"/>
      <c r="I1266" s="191"/>
      <c r="J1266" s="509"/>
      <c r="K1266" s="510"/>
      <c r="L1266" s="510"/>
      <c r="M1266" s="510"/>
      <c r="N1266" s="511"/>
    </row>
    <row r="1267" spans="1:14">
      <c r="B1267" s="504"/>
      <c r="D1267" s="280"/>
      <c r="E1267" s="195"/>
      <c r="F1267" s="195"/>
      <c r="G1267" s="195"/>
      <c r="H1267" s="195"/>
      <c r="I1267" s="191"/>
      <c r="J1267" s="509"/>
      <c r="K1267" s="510"/>
      <c r="L1267" s="510"/>
      <c r="M1267" s="510"/>
      <c r="N1267" s="511"/>
    </row>
    <row r="1268" spans="1:14">
      <c r="B1268" s="504"/>
      <c r="D1268" s="280"/>
      <c r="E1268" s="195"/>
      <c r="F1268" s="195"/>
      <c r="G1268" s="195"/>
      <c r="H1268" s="195"/>
      <c r="I1268" s="191"/>
      <c r="J1268" s="509"/>
      <c r="K1268" s="510"/>
      <c r="L1268" s="510"/>
      <c r="M1268" s="510"/>
      <c r="N1268" s="511"/>
    </row>
    <row r="1269" spans="1:14">
      <c r="B1269" s="504"/>
      <c r="D1269" s="243"/>
      <c r="E1269" s="195"/>
      <c r="F1269" s="195"/>
      <c r="G1269" s="195"/>
      <c r="H1269" s="195"/>
      <c r="I1269" s="191"/>
      <c r="J1269" s="509"/>
      <c r="K1269" s="510"/>
      <c r="L1269" s="510"/>
      <c r="M1269" s="510"/>
      <c r="N1269" s="511"/>
    </row>
    <row r="1270" spans="1:14">
      <c r="B1270" s="504"/>
      <c r="D1270" s="243"/>
      <c r="E1270" s="195"/>
      <c r="F1270" s="195"/>
      <c r="G1270" s="195"/>
      <c r="H1270" s="195"/>
      <c r="I1270" s="191"/>
      <c r="J1270" s="509"/>
      <c r="K1270" s="510"/>
      <c r="L1270" s="510"/>
      <c r="M1270" s="510"/>
      <c r="N1270" s="511"/>
    </row>
    <row r="1271" spans="1:14">
      <c r="B1271" s="504"/>
      <c r="D1271" s="243"/>
      <c r="E1271" s="195"/>
      <c r="F1271" s="195"/>
      <c r="G1271" s="195"/>
      <c r="H1271" s="195"/>
      <c r="I1271" s="191"/>
      <c r="J1271" s="509"/>
      <c r="K1271" s="510"/>
      <c r="L1271" s="510"/>
      <c r="M1271" s="510"/>
      <c r="N1271" s="511"/>
    </row>
    <row r="1272" spans="1:14">
      <c r="B1272" s="504"/>
      <c r="D1272" s="243"/>
      <c r="E1272" s="195"/>
      <c r="F1272" s="195"/>
      <c r="G1272" s="195"/>
      <c r="H1272" s="195"/>
      <c r="I1272" s="191"/>
      <c r="J1272" s="509"/>
      <c r="K1272" s="510"/>
      <c r="L1272" s="510"/>
      <c r="M1272" s="510"/>
      <c r="N1272" s="511"/>
    </row>
    <row r="1273" spans="1:14">
      <c r="B1273" s="504"/>
      <c r="D1273" s="243"/>
      <c r="E1273" s="195"/>
      <c r="F1273" s="195"/>
      <c r="G1273" s="195"/>
      <c r="H1273" s="195"/>
      <c r="I1273" s="191"/>
      <c r="J1273" s="509"/>
      <c r="K1273" s="510"/>
      <c r="L1273" s="510"/>
      <c r="M1273" s="510"/>
      <c r="N1273" s="511"/>
    </row>
    <row r="1274" spans="1:14">
      <c r="B1274" s="504"/>
      <c r="D1274" s="243"/>
      <c r="E1274" s="195"/>
      <c r="F1274" s="195"/>
      <c r="G1274" s="195"/>
      <c r="H1274" s="195"/>
      <c r="I1274" s="191"/>
      <c r="J1274" s="509"/>
      <c r="K1274" s="510"/>
      <c r="L1274" s="510"/>
      <c r="M1274" s="510"/>
      <c r="N1274" s="511"/>
    </row>
    <row r="1275" spans="1:14">
      <c r="B1275" s="504"/>
      <c r="D1275" s="243"/>
      <c r="E1275" s="195"/>
      <c r="F1275" s="195"/>
      <c r="G1275" s="195"/>
      <c r="H1275" s="195"/>
      <c r="I1275" s="191"/>
      <c r="J1275" s="509"/>
      <c r="K1275" s="510"/>
      <c r="L1275" s="510"/>
      <c r="M1275" s="510"/>
      <c r="N1275" s="511"/>
    </row>
    <row r="1276" spans="1:14">
      <c r="B1276" s="504"/>
      <c r="D1276" s="243"/>
      <c r="E1276" s="195"/>
      <c r="F1276" s="195"/>
      <c r="G1276" s="195"/>
      <c r="H1276" s="195"/>
      <c r="I1276" s="191"/>
      <c r="J1276" s="509"/>
      <c r="K1276" s="510"/>
      <c r="L1276" s="510"/>
      <c r="M1276" s="510"/>
      <c r="N1276" s="511"/>
    </row>
    <row r="1277" spans="1:14">
      <c r="B1277" s="505"/>
      <c r="D1277" s="133"/>
      <c r="E1277" s="127"/>
      <c r="F1277" s="128"/>
      <c r="G1277" s="128"/>
      <c r="H1277" s="128"/>
      <c r="I1277" s="191"/>
      <c r="J1277" s="512"/>
      <c r="K1277" s="513"/>
      <c r="L1277" s="513"/>
      <c r="M1277" s="513"/>
      <c r="N1277" s="514"/>
    </row>
    <row r="1278" spans="1:14">
      <c r="B1278" s="132"/>
      <c r="D1278" s="134"/>
      <c r="E1278" s="129"/>
      <c r="F1278" s="129"/>
      <c r="G1278" s="129"/>
      <c r="H1278" s="129"/>
      <c r="I1278" s="191"/>
      <c r="J1278" s="191"/>
      <c r="K1278" s="191"/>
      <c r="L1278" s="191"/>
      <c r="M1278" s="191"/>
      <c r="N1278" s="191"/>
    </row>
    <row r="1279" spans="1:14">
      <c r="B1279" s="132"/>
      <c r="D1279" s="134"/>
      <c r="E1279" s="129"/>
      <c r="F1279" s="129"/>
      <c r="G1279" s="129"/>
      <c r="H1279" s="129"/>
      <c r="I1279" s="191"/>
      <c r="J1279" s="191"/>
      <c r="K1279" s="191"/>
      <c r="L1279" s="191"/>
      <c r="M1279" s="191"/>
      <c r="N1279" s="191"/>
    </row>
    <row r="1280" spans="1:14" ht="12.75" customHeight="1">
      <c r="A1280" s="515" t="s">
        <v>98</v>
      </c>
      <c r="B1280" s="517" t="s">
        <v>99</v>
      </c>
      <c r="C1280" s="198"/>
      <c r="D1280" s="517" t="s">
        <v>32</v>
      </c>
      <c r="E1280" s="448" t="s">
        <v>303</v>
      </c>
      <c r="F1280" s="448" t="s">
        <v>304</v>
      </c>
      <c r="G1280" s="463" t="s">
        <v>305</v>
      </c>
      <c r="H1280" s="448" t="s">
        <v>306</v>
      </c>
      <c r="I1280" s="192"/>
      <c r="J1280" s="515" t="s">
        <v>33</v>
      </c>
      <c r="K1280" s="515"/>
      <c r="L1280" s="515"/>
      <c r="M1280" s="515"/>
      <c r="N1280" s="515"/>
    </row>
    <row r="1281" spans="1:14">
      <c r="A1281" s="516"/>
      <c r="B1281" s="518"/>
      <c r="C1281" s="198"/>
      <c r="D1281" s="518"/>
      <c r="E1281" s="449"/>
      <c r="F1281" s="449"/>
      <c r="G1281" s="464"/>
      <c r="H1281" s="449"/>
      <c r="I1281" s="193"/>
      <c r="J1281" s="516"/>
      <c r="K1281" s="516"/>
      <c r="L1281" s="516"/>
      <c r="M1281" s="516"/>
      <c r="N1281" s="516"/>
    </row>
    <row r="1282" spans="1:14" ht="12.75" customHeight="1">
      <c r="A1282" s="190" t="s">
        <v>298</v>
      </c>
      <c r="B1282" s="503"/>
      <c r="C1282" s="197"/>
      <c r="D1282" s="243"/>
      <c r="E1282" s="195"/>
      <c r="F1282" s="195"/>
      <c r="G1282" s="195"/>
      <c r="H1282" s="195"/>
      <c r="I1282" s="194"/>
      <c r="J1282" s="506"/>
      <c r="K1282" s="507"/>
      <c r="L1282" s="507"/>
      <c r="M1282" s="507"/>
      <c r="N1282" s="508"/>
    </row>
    <row r="1283" spans="1:14">
      <c r="B1283" s="504"/>
      <c r="D1283" s="243"/>
      <c r="E1283" s="195"/>
      <c r="F1283" s="195"/>
      <c r="G1283" s="195"/>
      <c r="H1283" s="195"/>
      <c r="I1283" s="191"/>
      <c r="J1283" s="509"/>
      <c r="K1283" s="510"/>
      <c r="L1283" s="510"/>
      <c r="M1283" s="510"/>
      <c r="N1283" s="511"/>
    </row>
    <row r="1284" spans="1:14">
      <c r="B1284" s="504"/>
      <c r="D1284" s="243"/>
      <c r="E1284" s="195"/>
      <c r="F1284" s="195"/>
      <c r="G1284" s="195"/>
      <c r="H1284" s="195"/>
      <c r="I1284" s="191"/>
      <c r="J1284" s="509"/>
      <c r="K1284" s="510"/>
      <c r="L1284" s="510"/>
      <c r="M1284" s="510"/>
      <c r="N1284" s="511"/>
    </row>
    <row r="1285" spans="1:14">
      <c r="B1285" s="504"/>
      <c r="D1285" s="243"/>
      <c r="E1285" s="195"/>
      <c r="F1285" s="195"/>
      <c r="G1285" s="195"/>
      <c r="H1285" s="195"/>
      <c r="I1285" s="191"/>
      <c r="J1285" s="509"/>
      <c r="K1285" s="510"/>
      <c r="L1285" s="510"/>
      <c r="M1285" s="510"/>
      <c r="N1285" s="511"/>
    </row>
    <row r="1286" spans="1:14">
      <c r="B1286" s="504"/>
      <c r="D1286" s="243"/>
      <c r="E1286" s="195"/>
      <c r="F1286" s="195"/>
      <c r="G1286" s="195"/>
      <c r="H1286" s="195"/>
      <c r="I1286" s="191"/>
      <c r="J1286" s="509"/>
      <c r="K1286" s="510"/>
      <c r="L1286" s="510"/>
      <c r="M1286" s="510"/>
      <c r="N1286" s="511"/>
    </row>
    <row r="1287" spans="1:14">
      <c r="B1287" s="504"/>
      <c r="D1287" s="243"/>
      <c r="E1287" s="195"/>
      <c r="F1287" s="195"/>
      <c r="G1287" s="195"/>
      <c r="H1287" s="195"/>
      <c r="I1287" s="191"/>
      <c r="J1287" s="509"/>
      <c r="K1287" s="510"/>
      <c r="L1287" s="510"/>
      <c r="M1287" s="510"/>
      <c r="N1287" s="511"/>
    </row>
    <row r="1288" spans="1:14">
      <c r="B1288" s="504"/>
      <c r="D1288" s="243"/>
      <c r="E1288" s="195"/>
      <c r="F1288" s="195"/>
      <c r="G1288" s="195"/>
      <c r="H1288" s="195"/>
      <c r="I1288" s="191"/>
      <c r="J1288" s="509"/>
      <c r="K1288" s="510"/>
      <c r="L1288" s="510"/>
      <c r="M1288" s="510"/>
      <c r="N1288" s="511"/>
    </row>
    <row r="1289" spans="1:14">
      <c r="B1289" s="504"/>
      <c r="D1289" s="243"/>
      <c r="E1289" s="195"/>
      <c r="F1289" s="195"/>
      <c r="G1289" s="195"/>
      <c r="H1289" s="195"/>
      <c r="I1289" s="191"/>
      <c r="J1289" s="509"/>
      <c r="K1289" s="510"/>
      <c r="L1289" s="510"/>
      <c r="M1289" s="510"/>
      <c r="N1289" s="511"/>
    </row>
    <row r="1290" spans="1:14">
      <c r="B1290" s="504"/>
      <c r="D1290" s="243"/>
      <c r="E1290" s="195"/>
      <c r="F1290" s="195"/>
      <c r="G1290" s="195"/>
      <c r="H1290" s="195"/>
      <c r="I1290" s="191"/>
      <c r="J1290" s="509"/>
      <c r="K1290" s="510"/>
      <c r="L1290" s="510"/>
      <c r="M1290" s="510"/>
      <c r="N1290" s="511"/>
    </row>
    <row r="1291" spans="1:14">
      <c r="B1291" s="504"/>
      <c r="D1291" s="243"/>
      <c r="E1291" s="195"/>
      <c r="F1291" s="195"/>
      <c r="G1291" s="195"/>
      <c r="H1291" s="195"/>
      <c r="I1291" s="191"/>
      <c r="J1291" s="509"/>
      <c r="K1291" s="510"/>
      <c r="L1291" s="510"/>
      <c r="M1291" s="510"/>
      <c r="N1291" s="511"/>
    </row>
    <row r="1292" spans="1:14">
      <c r="B1292" s="504"/>
      <c r="D1292" s="243"/>
      <c r="E1292" s="195"/>
      <c r="F1292" s="195"/>
      <c r="G1292" s="195"/>
      <c r="H1292" s="195"/>
      <c r="I1292" s="191"/>
      <c r="J1292" s="509"/>
      <c r="K1292" s="510"/>
      <c r="L1292" s="510"/>
      <c r="M1292" s="510"/>
      <c r="N1292" s="511"/>
    </row>
    <row r="1293" spans="1:14">
      <c r="B1293" s="504"/>
      <c r="D1293" s="243"/>
      <c r="E1293" s="195"/>
      <c r="F1293" s="195"/>
      <c r="G1293" s="195"/>
      <c r="H1293" s="195"/>
      <c r="I1293" s="191"/>
      <c r="J1293" s="509"/>
      <c r="K1293" s="510"/>
      <c r="L1293" s="510"/>
      <c r="M1293" s="510"/>
      <c r="N1293" s="511"/>
    </row>
    <row r="1294" spans="1:14">
      <c r="B1294" s="504"/>
      <c r="D1294" s="243"/>
      <c r="E1294" s="195"/>
      <c r="F1294" s="195"/>
      <c r="G1294" s="195"/>
      <c r="H1294" s="195"/>
      <c r="I1294" s="191"/>
      <c r="J1294" s="509"/>
      <c r="K1294" s="510"/>
      <c r="L1294" s="510"/>
      <c r="M1294" s="510"/>
      <c r="N1294" s="511"/>
    </row>
    <row r="1295" spans="1:14">
      <c r="B1295" s="504"/>
      <c r="D1295" s="243"/>
      <c r="E1295" s="195"/>
      <c r="F1295" s="195"/>
      <c r="G1295" s="195"/>
      <c r="H1295" s="195"/>
      <c r="I1295" s="191"/>
      <c r="J1295" s="509"/>
      <c r="K1295" s="510"/>
      <c r="L1295" s="510"/>
      <c r="M1295" s="510"/>
      <c r="N1295" s="511"/>
    </row>
    <row r="1296" spans="1:14">
      <c r="B1296" s="504"/>
      <c r="D1296" s="243"/>
      <c r="E1296" s="195"/>
      <c r="F1296" s="195"/>
      <c r="G1296" s="195"/>
      <c r="H1296" s="195"/>
      <c r="I1296" s="191"/>
      <c r="J1296" s="509"/>
      <c r="K1296" s="510"/>
      <c r="L1296" s="510"/>
      <c r="M1296" s="510"/>
      <c r="N1296" s="511"/>
    </row>
    <row r="1297" spans="1:14">
      <c r="B1297" s="504"/>
      <c r="D1297" s="243"/>
      <c r="E1297" s="195"/>
      <c r="F1297" s="195"/>
      <c r="G1297" s="195"/>
      <c r="H1297" s="195"/>
      <c r="I1297" s="191"/>
      <c r="J1297" s="509"/>
      <c r="K1297" s="510"/>
      <c r="L1297" s="510"/>
      <c r="M1297" s="510"/>
      <c r="N1297" s="511"/>
    </row>
    <row r="1298" spans="1:14">
      <c r="B1298" s="504"/>
      <c r="D1298" s="243"/>
      <c r="E1298" s="195"/>
      <c r="F1298" s="195"/>
      <c r="G1298" s="195"/>
      <c r="H1298" s="195"/>
      <c r="I1298" s="191"/>
      <c r="J1298" s="509"/>
      <c r="K1298" s="510"/>
      <c r="L1298" s="510"/>
      <c r="M1298" s="510"/>
      <c r="N1298" s="511"/>
    </row>
    <row r="1299" spans="1:14">
      <c r="B1299" s="504"/>
      <c r="D1299" s="243"/>
      <c r="E1299" s="195"/>
      <c r="F1299" s="195"/>
      <c r="G1299" s="195"/>
      <c r="H1299" s="195"/>
      <c r="I1299" s="191"/>
      <c r="J1299" s="509"/>
      <c r="K1299" s="510"/>
      <c r="L1299" s="510"/>
      <c r="M1299" s="510"/>
      <c r="N1299" s="511"/>
    </row>
    <row r="1300" spans="1:14">
      <c r="B1300" s="504"/>
      <c r="D1300" s="243"/>
      <c r="E1300" s="195"/>
      <c r="F1300" s="195"/>
      <c r="G1300" s="195"/>
      <c r="H1300" s="195"/>
      <c r="I1300" s="191"/>
      <c r="J1300" s="509"/>
      <c r="K1300" s="510"/>
      <c r="L1300" s="510"/>
      <c r="M1300" s="510"/>
      <c r="N1300" s="511"/>
    </row>
    <row r="1301" spans="1:14">
      <c r="B1301" s="504"/>
      <c r="D1301" s="243"/>
      <c r="E1301" s="195"/>
      <c r="F1301" s="195"/>
      <c r="G1301" s="195"/>
      <c r="H1301" s="195"/>
      <c r="I1301" s="191"/>
      <c r="J1301" s="509"/>
      <c r="K1301" s="510"/>
      <c r="L1301" s="510"/>
      <c r="M1301" s="510"/>
      <c r="N1301" s="511"/>
    </row>
    <row r="1302" spans="1:14">
      <c r="B1302" s="505"/>
      <c r="D1302" s="133"/>
      <c r="E1302" s="127"/>
      <c r="F1302" s="128"/>
      <c r="G1302" s="128"/>
      <c r="H1302" s="128"/>
      <c r="I1302" s="191"/>
      <c r="J1302" s="512"/>
      <c r="K1302" s="513"/>
      <c r="L1302" s="513"/>
      <c r="M1302" s="513"/>
      <c r="N1302" s="514"/>
    </row>
    <row r="1303" spans="1:14">
      <c r="B1303" s="132"/>
      <c r="D1303" s="134"/>
      <c r="E1303" s="129"/>
      <c r="F1303" s="129"/>
      <c r="G1303" s="129"/>
      <c r="H1303" s="129"/>
      <c r="I1303" s="191"/>
      <c r="J1303" s="191"/>
      <c r="K1303" s="191"/>
      <c r="L1303" s="191"/>
      <c r="M1303" s="191"/>
      <c r="N1303" s="191"/>
    </row>
    <row r="1304" spans="1:14">
      <c r="B1304" s="132"/>
      <c r="D1304" s="134"/>
      <c r="E1304" s="129"/>
      <c r="F1304" s="129"/>
      <c r="G1304" s="129"/>
      <c r="H1304" s="129"/>
      <c r="I1304" s="191"/>
      <c r="J1304" s="191"/>
      <c r="K1304" s="191"/>
      <c r="L1304" s="191"/>
      <c r="M1304" s="191"/>
      <c r="N1304" s="191"/>
    </row>
    <row r="1305" spans="1:14" ht="12.75" customHeight="1">
      <c r="A1305" s="515" t="s">
        <v>98</v>
      </c>
      <c r="B1305" s="517" t="s">
        <v>99</v>
      </c>
      <c r="C1305" s="198"/>
      <c r="D1305" s="517" t="s">
        <v>32</v>
      </c>
      <c r="E1305" s="448" t="s">
        <v>303</v>
      </c>
      <c r="F1305" s="448" t="s">
        <v>304</v>
      </c>
      <c r="G1305" s="463" t="s">
        <v>305</v>
      </c>
      <c r="H1305" s="448" t="s">
        <v>306</v>
      </c>
      <c r="I1305" s="192"/>
      <c r="J1305" s="515" t="s">
        <v>33</v>
      </c>
      <c r="K1305" s="515"/>
      <c r="L1305" s="515"/>
      <c r="M1305" s="515"/>
      <c r="N1305" s="515"/>
    </row>
    <row r="1306" spans="1:14">
      <c r="A1306" s="516"/>
      <c r="B1306" s="518"/>
      <c r="C1306" s="198"/>
      <c r="D1306" s="518"/>
      <c r="E1306" s="449"/>
      <c r="F1306" s="449"/>
      <c r="G1306" s="464"/>
      <c r="H1306" s="449"/>
      <c r="I1306" s="193"/>
      <c r="J1306" s="516"/>
      <c r="K1306" s="516"/>
      <c r="L1306" s="516"/>
      <c r="M1306" s="516"/>
      <c r="N1306" s="516"/>
    </row>
    <row r="1307" spans="1:14" ht="12.75" customHeight="1">
      <c r="A1307" s="199" t="s">
        <v>271</v>
      </c>
      <c r="B1307" s="503"/>
      <c r="C1307" s="197"/>
      <c r="D1307" s="519"/>
      <c r="E1307" s="521"/>
      <c r="F1307" s="521"/>
      <c r="G1307" s="521"/>
      <c r="H1307" s="521"/>
      <c r="I1307" s="194"/>
      <c r="J1307" s="506"/>
      <c r="K1307" s="507"/>
      <c r="L1307" s="507"/>
      <c r="M1307" s="507"/>
      <c r="N1307" s="508"/>
    </row>
    <row r="1308" spans="1:14" ht="24" customHeight="1">
      <c r="B1308" s="504"/>
      <c r="D1308" s="523"/>
      <c r="E1308" s="524"/>
      <c r="F1308" s="524"/>
      <c r="G1308" s="524"/>
      <c r="H1308" s="524"/>
      <c r="I1308" s="191"/>
      <c r="J1308" s="509"/>
      <c r="K1308" s="510"/>
      <c r="L1308" s="510"/>
      <c r="M1308" s="510"/>
      <c r="N1308" s="511"/>
    </row>
    <row r="1309" spans="1:14">
      <c r="B1309" s="504"/>
      <c r="D1309" s="243"/>
      <c r="E1309" s="195"/>
      <c r="F1309" s="195"/>
      <c r="G1309" s="195"/>
      <c r="H1309" s="195"/>
      <c r="I1309" s="191"/>
      <c r="J1309" s="509"/>
      <c r="K1309" s="510"/>
      <c r="L1309" s="510"/>
      <c r="M1309" s="510"/>
      <c r="N1309" s="511"/>
    </row>
    <row r="1310" spans="1:14">
      <c r="B1310" s="504"/>
      <c r="D1310" s="243"/>
      <c r="E1310" s="195"/>
      <c r="F1310" s="195"/>
      <c r="G1310" s="195"/>
      <c r="H1310" s="195"/>
      <c r="I1310" s="191"/>
      <c r="J1310" s="509"/>
      <c r="K1310" s="510"/>
      <c r="L1310" s="510"/>
      <c r="M1310" s="510"/>
      <c r="N1310" s="511"/>
    </row>
    <row r="1311" spans="1:14">
      <c r="B1311" s="504"/>
      <c r="D1311" s="243"/>
      <c r="E1311" s="195"/>
      <c r="F1311" s="195"/>
      <c r="G1311" s="195"/>
      <c r="H1311" s="195"/>
      <c r="I1311" s="191"/>
      <c r="J1311" s="509"/>
      <c r="K1311" s="510"/>
      <c r="L1311" s="510"/>
      <c r="M1311" s="510"/>
      <c r="N1311" s="511"/>
    </row>
    <row r="1312" spans="1:14">
      <c r="B1312" s="504"/>
      <c r="D1312" s="243"/>
      <c r="E1312" s="195"/>
      <c r="F1312" s="195"/>
      <c r="G1312" s="195"/>
      <c r="H1312" s="195"/>
      <c r="I1312" s="191"/>
      <c r="J1312" s="509"/>
      <c r="K1312" s="510"/>
      <c r="L1312" s="510"/>
      <c r="M1312" s="510"/>
      <c r="N1312" s="511"/>
    </row>
    <row r="1313" spans="2:14">
      <c r="B1313" s="504"/>
      <c r="D1313" s="243"/>
      <c r="E1313" s="195"/>
      <c r="F1313" s="195"/>
      <c r="G1313" s="195"/>
      <c r="H1313" s="195"/>
      <c r="I1313" s="191"/>
      <c r="J1313" s="509"/>
      <c r="K1313" s="510"/>
      <c r="L1313" s="510"/>
      <c r="M1313" s="510"/>
      <c r="N1313" s="511"/>
    </row>
    <row r="1314" spans="2:14">
      <c r="B1314" s="504"/>
      <c r="D1314" s="243"/>
      <c r="E1314" s="216"/>
      <c r="F1314" s="216"/>
      <c r="G1314" s="216"/>
      <c r="H1314" s="216"/>
      <c r="I1314" s="191"/>
      <c r="J1314" s="509"/>
      <c r="K1314" s="510"/>
      <c r="L1314" s="510"/>
      <c r="M1314" s="510"/>
      <c r="N1314" s="511"/>
    </row>
    <row r="1315" spans="2:14">
      <c r="B1315" s="504"/>
      <c r="D1315" s="243"/>
      <c r="E1315" s="195"/>
      <c r="F1315" s="195"/>
      <c r="G1315" s="195"/>
      <c r="H1315" s="195"/>
      <c r="I1315" s="191"/>
      <c r="J1315" s="509"/>
      <c r="K1315" s="510"/>
      <c r="L1315" s="510"/>
      <c r="M1315" s="510"/>
      <c r="N1315" s="511"/>
    </row>
    <row r="1316" spans="2:14">
      <c r="B1316" s="504"/>
      <c r="D1316" s="243"/>
      <c r="E1316" s="195"/>
      <c r="F1316" s="195"/>
      <c r="G1316" s="195"/>
      <c r="H1316" s="195"/>
      <c r="I1316" s="191"/>
      <c r="J1316" s="509"/>
      <c r="K1316" s="510"/>
      <c r="L1316" s="510"/>
      <c r="M1316" s="510"/>
      <c r="N1316" s="511"/>
    </row>
    <row r="1317" spans="2:14">
      <c r="B1317" s="504"/>
      <c r="D1317" s="243"/>
      <c r="E1317" s="195"/>
      <c r="F1317" s="195"/>
      <c r="G1317" s="195"/>
      <c r="H1317" s="195"/>
      <c r="I1317" s="191"/>
      <c r="J1317" s="509"/>
      <c r="K1317" s="510"/>
      <c r="L1317" s="510"/>
      <c r="M1317" s="510"/>
      <c r="N1317" s="511"/>
    </row>
    <row r="1318" spans="2:14">
      <c r="B1318" s="504"/>
      <c r="D1318" s="243"/>
      <c r="E1318" s="195"/>
      <c r="F1318" s="195"/>
      <c r="G1318" s="195"/>
      <c r="H1318" s="195"/>
      <c r="I1318" s="191"/>
      <c r="J1318" s="509"/>
      <c r="K1318" s="510"/>
      <c r="L1318" s="510"/>
      <c r="M1318" s="510"/>
      <c r="N1318" s="511"/>
    </row>
    <row r="1319" spans="2:14">
      <c r="B1319" s="504"/>
      <c r="D1319" s="243"/>
      <c r="E1319" s="195"/>
      <c r="F1319" s="195"/>
      <c r="G1319" s="195"/>
      <c r="H1319" s="195"/>
      <c r="I1319" s="191"/>
      <c r="J1319" s="509"/>
      <c r="K1319" s="510"/>
      <c r="L1319" s="510"/>
      <c r="M1319" s="510"/>
      <c r="N1319" s="511"/>
    </row>
    <row r="1320" spans="2:14">
      <c r="B1320" s="504"/>
      <c r="D1320" s="243"/>
      <c r="E1320" s="195"/>
      <c r="F1320" s="195"/>
      <c r="G1320" s="195"/>
      <c r="H1320" s="195"/>
      <c r="I1320" s="191"/>
      <c r="J1320" s="509"/>
      <c r="K1320" s="510"/>
      <c r="L1320" s="510"/>
      <c r="M1320" s="510"/>
      <c r="N1320" s="511"/>
    </row>
    <row r="1321" spans="2:14">
      <c r="B1321" s="504"/>
      <c r="D1321" s="243"/>
      <c r="E1321" s="195"/>
      <c r="F1321" s="195"/>
      <c r="G1321" s="195"/>
      <c r="H1321" s="195"/>
      <c r="I1321" s="191"/>
      <c r="J1321" s="509"/>
      <c r="K1321" s="510"/>
      <c r="L1321" s="510"/>
      <c r="M1321" s="510"/>
      <c r="N1321" s="511"/>
    </row>
    <row r="1322" spans="2:14">
      <c r="B1322" s="504"/>
      <c r="D1322" s="243"/>
      <c r="E1322" s="195"/>
      <c r="F1322" s="195"/>
      <c r="G1322" s="195"/>
      <c r="H1322" s="195"/>
      <c r="I1322" s="191"/>
      <c r="J1322" s="509"/>
      <c r="K1322" s="510"/>
      <c r="L1322" s="510"/>
      <c r="M1322" s="510"/>
      <c r="N1322" s="511"/>
    </row>
    <row r="1323" spans="2:14">
      <c r="B1323" s="504"/>
      <c r="D1323" s="243"/>
      <c r="E1323" s="195"/>
      <c r="F1323" s="195"/>
      <c r="G1323" s="195"/>
      <c r="H1323" s="195"/>
      <c r="I1323" s="191"/>
      <c r="J1323" s="509"/>
      <c r="K1323" s="510"/>
      <c r="L1323" s="510"/>
      <c r="M1323" s="510"/>
      <c r="N1323" s="511"/>
    </row>
    <row r="1324" spans="2:14">
      <c r="B1324" s="504"/>
      <c r="D1324" s="243"/>
      <c r="E1324" s="195"/>
      <c r="F1324" s="195"/>
      <c r="G1324" s="195"/>
      <c r="H1324" s="195"/>
      <c r="I1324" s="191"/>
      <c r="J1324" s="509"/>
      <c r="K1324" s="510"/>
      <c r="L1324" s="510"/>
      <c r="M1324" s="510"/>
      <c r="N1324" s="511"/>
    </row>
    <row r="1325" spans="2:14">
      <c r="B1325" s="504"/>
      <c r="D1325" s="243"/>
      <c r="E1325" s="195"/>
      <c r="F1325" s="195"/>
      <c r="G1325" s="195"/>
      <c r="H1325" s="195"/>
      <c r="I1325" s="191"/>
      <c r="J1325" s="509"/>
      <c r="K1325" s="510"/>
      <c r="L1325" s="510"/>
      <c r="M1325" s="510"/>
      <c r="N1325" s="511"/>
    </row>
    <row r="1326" spans="2:14">
      <c r="B1326" s="504"/>
      <c r="D1326" s="243"/>
      <c r="E1326" s="195"/>
      <c r="F1326" s="195"/>
      <c r="G1326" s="195"/>
      <c r="H1326" s="195"/>
      <c r="I1326" s="191"/>
      <c r="J1326" s="509"/>
      <c r="K1326" s="510"/>
      <c r="L1326" s="510"/>
      <c r="M1326" s="510"/>
      <c r="N1326" s="511"/>
    </row>
    <row r="1327" spans="2:14">
      <c r="B1327" s="505"/>
      <c r="D1327" s="133"/>
      <c r="E1327" s="127"/>
      <c r="F1327" s="128"/>
      <c r="G1327" s="128"/>
      <c r="H1327" s="128"/>
      <c r="I1327" s="191"/>
      <c r="J1327" s="512"/>
      <c r="K1327" s="513"/>
      <c r="L1327" s="513"/>
      <c r="M1327" s="513"/>
      <c r="N1327" s="514"/>
    </row>
    <row r="1328" spans="2:14">
      <c r="B1328" s="132"/>
      <c r="D1328" s="134"/>
      <c r="E1328" s="129"/>
      <c r="F1328" s="129"/>
      <c r="G1328" s="129"/>
      <c r="H1328" s="129"/>
      <c r="I1328" s="191"/>
      <c r="J1328" s="191"/>
      <c r="K1328" s="191"/>
      <c r="L1328" s="191"/>
      <c r="M1328" s="191"/>
      <c r="N1328" s="191"/>
    </row>
    <row r="1329" spans="1:14">
      <c r="B1329" s="132"/>
      <c r="D1329" s="134"/>
      <c r="E1329" s="129"/>
      <c r="F1329" s="129"/>
      <c r="G1329" s="129"/>
      <c r="H1329" s="129"/>
      <c r="I1329" s="191"/>
      <c r="J1329" s="191"/>
      <c r="K1329" s="191"/>
      <c r="L1329" s="191"/>
      <c r="M1329" s="191"/>
      <c r="N1329" s="191"/>
    </row>
    <row r="1330" spans="1:14" ht="12.75" customHeight="1">
      <c r="A1330" s="515" t="s">
        <v>98</v>
      </c>
      <c r="B1330" s="517" t="s">
        <v>99</v>
      </c>
      <c r="C1330" s="198"/>
      <c r="D1330" s="517" t="s">
        <v>32</v>
      </c>
      <c r="E1330" s="448" t="s">
        <v>303</v>
      </c>
      <c r="F1330" s="448" t="s">
        <v>304</v>
      </c>
      <c r="G1330" s="463" t="s">
        <v>305</v>
      </c>
      <c r="H1330" s="448" t="s">
        <v>306</v>
      </c>
      <c r="I1330" s="192"/>
      <c r="J1330" s="515" t="s">
        <v>33</v>
      </c>
      <c r="K1330" s="515"/>
      <c r="L1330" s="515"/>
      <c r="M1330" s="515"/>
      <c r="N1330" s="515"/>
    </row>
    <row r="1331" spans="1:14">
      <c r="A1331" s="516"/>
      <c r="B1331" s="518"/>
      <c r="C1331" s="198"/>
      <c r="D1331" s="518"/>
      <c r="E1331" s="449"/>
      <c r="F1331" s="449"/>
      <c r="G1331" s="464"/>
      <c r="H1331" s="449"/>
      <c r="I1331" s="193"/>
      <c r="J1331" s="516"/>
      <c r="K1331" s="516"/>
      <c r="L1331" s="516"/>
      <c r="M1331" s="516"/>
      <c r="N1331" s="516"/>
    </row>
    <row r="1332" spans="1:14" ht="12.75" customHeight="1">
      <c r="A1332" s="190" t="s">
        <v>268</v>
      </c>
      <c r="B1332" s="503"/>
      <c r="C1332" s="197"/>
      <c r="D1332" s="243"/>
      <c r="E1332" s="195"/>
      <c r="F1332" s="195"/>
      <c r="G1332" s="195"/>
      <c r="H1332" s="195"/>
      <c r="I1332" s="194"/>
      <c r="J1332" s="506"/>
      <c r="K1332" s="507"/>
      <c r="L1332" s="507"/>
      <c r="M1332" s="507"/>
      <c r="N1332" s="508"/>
    </row>
    <row r="1333" spans="1:14">
      <c r="B1333" s="504"/>
      <c r="D1333" s="243"/>
      <c r="E1333" s="195"/>
      <c r="F1333" s="195"/>
      <c r="G1333" s="195"/>
      <c r="H1333" s="195"/>
      <c r="I1333" s="191"/>
      <c r="J1333" s="509"/>
      <c r="K1333" s="510"/>
      <c r="L1333" s="510"/>
      <c r="M1333" s="510"/>
      <c r="N1333" s="511"/>
    </row>
    <row r="1334" spans="1:14">
      <c r="B1334" s="504"/>
      <c r="D1334" s="243"/>
      <c r="E1334" s="195"/>
      <c r="F1334" s="195"/>
      <c r="G1334" s="195"/>
      <c r="H1334" s="195"/>
      <c r="I1334" s="191"/>
      <c r="J1334" s="509"/>
      <c r="K1334" s="510"/>
      <c r="L1334" s="510"/>
      <c r="M1334" s="510"/>
      <c r="N1334" s="511"/>
    </row>
    <row r="1335" spans="1:14">
      <c r="B1335" s="504"/>
      <c r="D1335" s="243"/>
      <c r="E1335" s="195"/>
      <c r="F1335" s="195"/>
      <c r="G1335" s="195"/>
      <c r="H1335" s="195"/>
      <c r="I1335" s="191"/>
      <c r="J1335" s="509"/>
      <c r="K1335" s="510"/>
      <c r="L1335" s="510"/>
      <c r="M1335" s="510"/>
      <c r="N1335" s="511"/>
    </row>
    <row r="1336" spans="1:14">
      <c r="B1336" s="504"/>
      <c r="D1336" s="243"/>
      <c r="E1336" s="195"/>
      <c r="F1336" s="195"/>
      <c r="G1336" s="195"/>
      <c r="H1336" s="195"/>
      <c r="I1336" s="191"/>
      <c r="J1336" s="509"/>
      <c r="K1336" s="510"/>
      <c r="L1336" s="510"/>
      <c r="M1336" s="510"/>
      <c r="N1336" s="511"/>
    </row>
    <row r="1337" spans="1:14">
      <c r="B1337" s="504"/>
      <c r="D1337" s="243"/>
      <c r="E1337" s="195"/>
      <c r="F1337" s="195"/>
      <c r="G1337" s="195"/>
      <c r="H1337" s="195"/>
      <c r="I1337" s="191"/>
      <c r="J1337" s="509"/>
      <c r="K1337" s="510"/>
      <c r="L1337" s="510"/>
      <c r="M1337" s="510"/>
      <c r="N1337" s="511"/>
    </row>
    <row r="1338" spans="1:14">
      <c r="B1338" s="504"/>
      <c r="D1338" s="243"/>
      <c r="E1338" s="195"/>
      <c r="F1338" s="195"/>
      <c r="G1338" s="195"/>
      <c r="H1338" s="195"/>
      <c r="I1338" s="191"/>
      <c r="J1338" s="509"/>
      <c r="K1338" s="510"/>
      <c r="L1338" s="510"/>
      <c r="M1338" s="510"/>
      <c r="N1338" s="511"/>
    </row>
    <row r="1339" spans="1:14">
      <c r="B1339" s="504"/>
      <c r="D1339" s="243"/>
      <c r="E1339" s="195"/>
      <c r="F1339" s="195"/>
      <c r="G1339" s="195"/>
      <c r="H1339" s="195"/>
      <c r="I1339" s="191"/>
      <c r="J1339" s="509"/>
      <c r="K1339" s="510"/>
      <c r="L1339" s="510"/>
      <c r="M1339" s="510"/>
      <c r="N1339" s="511"/>
    </row>
    <row r="1340" spans="1:14">
      <c r="B1340" s="504"/>
      <c r="D1340" s="243"/>
      <c r="E1340" s="195"/>
      <c r="F1340" s="195"/>
      <c r="G1340" s="195"/>
      <c r="H1340" s="195"/>
      <c r="I1340" s="191"/>
      <c r="J1340" s="509"/>
      <c r="K1340" s="510"/>
      <c r="L1340" s="510"/>
      <c r="M1340" s="510"/>
      <c r="N1340" s="511"/>
    </row>
    <row r="1341" spans="1:14">
      <c r="B1341" s="504"/>
      <c r="D1341" s="243"/>
      <c r="E1341" s="195"/>
      <c r="F1341" s="195"/>
      <c r="G1341" s="195"/>
      <c r="H1341" s="195"/>
      <c r="I1341" s="191"/>
      <c r="J1341" s="509"/>
      <c r="K1341" s="510"/>
      <c r="L1341" s="510"/>
      <c r="M1341" s="510"/>
      <c r="N1341" s="511"/>
    </row>
    <row r="1342" spans="1:14">
      <c r="B1342" s="504"/>
      <c r="D1342" s="243"/>
      <c r="E1342" s="195"/>
      <c r="F1342" s="195"/>
      <c r="G1342" s="195"/>
      <c r="H1342" s="195"/>
      <c r="I1342" s="191"/>
      <c r="J1342" s="509"/>
      <c r="K1342" s="510"/>
      <c r="L1342" s="510"/>
      <c r="M1342" s="510"/>
      <c r="N1342" s="511"/>
    </row>
    <row r="1343" spans="1:14">
      <c r="B1343" s="504"/>
      <c r="D1343" s="243"/>
      <c r="E1343" s="195"/>
      <c r="F1343" s="195"/>
      <c r="G1343" s="195"/>
      <c r="H1343" s="195"/>
      <c r="I1343" s="191"/>
      <c r="J1343" s="509"/>
      <c r="K1343" s="510"/>
      <c r="L1343" s="510"/>
      <c r="M1343" s="510"/>
      <c r="N1343" s="511"/>
    </row>
    <row r="1344" spans="1:14">
      <c r="B1344" s="504"/>
      <c r="D1344" s="243"/>
      <c r="E1344" s="195"/>
      <c r="F1344" s="195"/>
      <c r="G1344" s="195"/>
      <c r="H1344" s="195"/>
      <c r="I1344" s="191"/>
      <c r="J1344" s="509"/>
      <c r="K1344" s="510"/>
      <c r="L1344" s="510"/>
      <c r="M1344" s="510"/>
      <c r="N1344" s="511"/>
    </row>
    <row r="1345" spans="1:14">
      <c r="B1345" s="504"/>
      <c r="D1345" s="243"/>
      <c r="E1345" s="195"/>
      <c r="F1345" s="195"/>
      <c r="G1345" s="195"/>
      <c r="H1345" s="195"/>
      <c r="I1345" s="191"/>
      <c r="J1345" s="509"/>
      <c r="K1345" s="510"/>
      <c r="L1345" s="510"/>
      <c r="M1345" s="510"/>
      <c r="N1345" s="511"/>
    </row>
    <row r="1346" spans="1:14">
      <c r="B1346" s="504"/>
      <c r="D1346" s="243"/>
      <c r="E1346" s="195"/>
      <c r="F1346" s="195"/>
      <c r="G1346" s="195"/>
      <c r="H1346" s="195"/>
      <c r="I1346" s="191"/>
      <c r="J1346" s="509"/>
      <c r="K1346" s="510"/>
      <c r="L1346" s="510"/>
      <c r="M1346" s="510"/>
      <c r="N1346" s="511"/>
    </row>
    <row r="1347" spans="1:14">
      <c r="B1347" s="504"/>
      <c r="D1347" s="243"/>
      <c r="E1347" s="195"/>
      <c r="F1347" s="195"/>
      <c r="G1347" s="195"/>
      <c r="H1347" s="195"/>
      <c r="I1347" s="191"/>
      <c r="J1347" s="509"/>
      <c r="K1347" s="510"/>
      <c r="L1347" s="510"/>
      <c r="M1347" s="510"/>
      <c r="N1347" s="511"/>
    </row>
    <row r="1348" spans="1:14">
      <c r="B1348" s="504"/>
      <c r="D1348" s="243"/>
      <c r="E1348" s="195"/>
      <c r="F1348" s="195"/>
      <c r="G1348" s="195"/>
      <c r="H1348" s="195"/>
      <c r="I1348" s="191"/>
      <c r="J1348" s="509"/>
      <c r="K1348" s="510"/>
      <c r="L1348" s="510"/>
      <c r="M1348" s="510"/>
      <c r="N1348" s="511"/>
    </row>
    <row r="1349" spans="1:14">
      <c r="B1349" s="504"/>
      <c r="D1349" s="243"/>
      <c r="E1349" s="195"/>
      <c r="F1349" s="195"/>
      <c r="G1349" s="195"/>
      <c r="H1349" s="195"/>
      <c r="I1349" s="191"/>
      <c r="J1349" s="509"/>
      <c r="K1349" s="510"/>
      <c r="L1349" s="510"/>
      <c r="M1349" s="510"/>
      <c r="N1349" s="511"/>
    </row>
    <row r="1350" spans="1:14">
      <c r="B1350" s="504"/>
      <c r="D1350" s="243"/>
      <c r="E1350" s="195"/>
      <c r="F1350" s="195"/>
      <c r="G1350" s="195"/>
      <c r="H1350" s="195"/>
      <c r="I1350" s="191"/>
      <c r="J1350" s="509"/>
      <c r="K1350" s="510"/>
      <c r="L1350" s="510"/>
      <c r="M1350" s="510"/>
      <c r="N1350" s="511"/>
    </row>
    <row r="1351" spans="1:14">
      <c r="B1351" s="504"/>
      <c r="D1351" s="243"/>
      <c r="E1351" s="195"/>
      <c r="F1351" s="195"/>
      <c r="G1351" s="195"/>
      <c r="H1351" s="195"/>
      <c r="I1351" s="191"/>
      <c r="J1351" s="509"/>
      <c r="K1351" s="510"/>
      <c r="L1351" s="510"/>
      <c r="M1351" s="510"/>
      <c r="N1351" s="511"/>
    </row>
    <row r="1352" spans="1:14">
      <c r="B1352" s="505"/>
      <c r="D1352" s="133"/>
      <c r="E1352" s="127"/>
      <c r="F1352" s="128"/>
      <c r="G1352" s="128"/>
      <c r="H1352" s="128"/>
      <c r="I1352" s="191"/>
      <c r="J1352" s="512"/>
      <c r="K1352" s="513"/>
      <c r="L1352" s="513"/>
      <c r="M1352" s="513"/>
      <c r="N1352" s="514"/>
    </row>
    <row r="1353" spans="1:14">
      <c r="B1353" s="132"/>
      <c r="D1353" s="134"/>
      <c r="E1353" s="129"/>
      <c r="F1353" s="129"/>
      <c r="G1353" s="129"/>
      <c r="H1353" s="129"/>
      <c r="I1353" s="191"/>
      <c r="J1353" s="191"/>
      <c r="K1353" s="191"/>
      <c r="L1353" s="191"/>
      <c r="M1353" s="191"/>
      <c r="N1353" s="191"/>
    </row>
    <row r="1354" spans="1:14">
      <c r="B1354" s="132"/>
      <c r="D1354" s="134"/>
      <c r="E1354" s="129"/>
      <c r="F1354" s="129"/>
      <c r="G1354" s="129"/>
      <c r="H1354" s="129"/>
      <c r="I1354" s="191"/>
      <c r="J1354" s="191"/>
      <c r="K1354" s="191"/>
      <c r="L1354" s="191"/>
      <c r="M1354" s="191"/>
      <c r="N1354" s="191"/>
    </row>
    <row r="1355" spans="1:14" ht="12.75" customHeight="1">
      <c r="A1355" s="515" t="s">
        <v>98</v>
      </c>
      <c r="B1355" s="517" t="s">
        <v>99</v>
      </c>
      <c r="C1355" s="198"/>
      <c r="D1355" s="517" t="s">
        <v>32</v>
      </c>
      <c r="E1355" s="448" t="s">
        <v>303</v>
      </c>
      <c r="F1355" s="448" t="s">
        <v>304</v>
      </c>
      <c r="G1355" s="463" t="s">
        <v>305</v>
      </c>
      <c r="H1355" s="448" t="s">
        <v>306</v>
      </c>
      <c r="I1355" s="192"/>
      <c r="J1355" s="515" t="s">
        <v>33</v>
      </c>
      <c r="K1355" s="515"/>
      <c r="L1355" s="515"/>
      <c r="M1355" s="515"/>
      <c r="N1355" s="515"/>
    </row>
    <row r="1356" spans="1:14">
      <c r="A1356" s="516"/>
      <c r="B1356" s="518"/>
      <c r="C1356" s="198"/>
      <c r="D1356" s="518"/>
      <c r="E1356" s="449"/>
      <c r="F1356" s="449"/>
      <c r="G1356" s="464"/>
      <c r="H1356" s="449"/>
      <c r="I1356" s="193"/>
      <c r="J1356" s="516"/>
      <c r="K1356" s="516"/>
      <c r="L1356" s="516"/>
      <c r="M1356" s="516"/>
      <c r="N1356" s="516"/>
    </row>
    <row r="1357" spans="1:14" ht="12.75" customHeight="1">
      <c r="A1357" s="199" t="s">
        <v>289</v>
      </c>
      <c r="B1357" s="503"/>
      <c r="C1357" s="197"/>
      <c r="D1357" s="243"/>
      <c r="E1357" s="195"/>
      <c r="F1357" s="195"/>
      <c r="G1357" s="195"/>
      <c r="H1357" s="195"/>
      <c r="I1357" s="194"/>
      <c r="J1357" s="506"/>
      <c r="K1357" s="507"/>
      <c r="L1357" s="507"/>
      <c r="M1357" s="507"/>
      <c r="N1357" s="508"/>
    </row>
    <row r="1358" spans="1:14">
      <c r="B1358" s="504"/>
      <c r="D1358" s="243"/>
      <c r="E1358" s="195"/>
      <c r="F1358" s="195"/>
      <c r="G1358" s="195"/>
      <c r="H1358" s="195"/>
      <c r="I1358" s="191"/>
      <c r="J1358" s="509"/>
      <c r="K1358" s="510"/>
      <c r="L1358" s="510"/>
      <c r="M1358" s="510"/>
      <c r="N1358" s="511"/>
    </row>
    <row r="1359" spans="1:14">
      <c r="B1359" s="504"/>
      <c r="D1359" s="243"/>
      <c r="E1359" s="195"/>
      <c r="F1359" s="195"/>
      <c r="G1359" s="195"/>
      <c r="H1359" s="195"/>
      <c r="I1359" s="191"/>
      <c r="J1359" s="509"/>
      <c r="K1359" s="510"/>
      <c r="L1359" s="510"/>
      <c r="M1359" s="510"/>
      <c r="N1359" s="511"/>
    </row>
    <row r="1360" spans="1:14">
      <c r="B1360" s="504"/>
      <c r="D1360" s="243"/>
      <c r="E1360" s="195"/>
      <c r="F1360" s="195"/>
      <c r="G1360" s="195"/>
      <c r="H1360" s="195"/>
      <c r="I1360" s="191"/>
      <c r="J1360" s="509"/>
      <c r="K1360" s="510"/>
      <c r="L1360" s="510"/>
      <c r="M1360" s="510"/>
      <c r="N1360" s="511"/>
    </row>
    <row r="1361" spans="2:14">
      <c r="B1361" s="504"/>
      <c r="D1361" s="243"/>
      <c r="E1361" s="195"/>
      <c r="F1361" s="195"/>
      <c r="G1361" s="195"/>
      <c r="H1361" s="195"/>
      <c r="I1361" s="191"/>
      <c r="J1361" s="509"/>
      <c r="K1361" s="510"/>
      <c r="L1361" s="510"/>
      <c r="M1361" s="510"/>
      <c r="N1361" s="511"/>
    </row>
    <row r="1362" spans="2:14">
      <c r="B1362" s="504"/>
      <c r="D1362" s="243"/>
      <c r="E1362" s="195"/>
      <c r="F1362" s="195"/>
      <c r="G1362" s="195"/>
      <c r="H1362" s="195"/>
      <c r="I1362" s="191"/>
      <c r="J1362" s="509"/>
      <c r="K1362" s="510"/>
      <c r="L1362" s="510"/>
      <c r="M1362" s="510"/>
      <c r="N1362" s="511"/>
    </row>
    <row r="1363" spans="2:14">
      <c r="B1363" s="504"/>
      <c r="D1363" s="243"/>
      <c r="E1363" s="195"/>
      <c r="F1363" s="195"/>
      <c r="G1363" s="195"/>
      <c r="H1363" s="195"/>
      <c r="I1363" s="191"/>
      <c r="J1363" s="509"/>
      <c r="K1363" s="510"/>
      <c r="L1363" s="510"/>
      <c r="M1363" s="510"/>
      <c r="N1363" s="511"/>
    </row>
    <row r="1364" spans="2:14">
      <c r="B1364" s="504"/>
      <c r="D1364" s="243"/>
      <c r="E1364" s="195"/>
      <c r="F1364" s="195"/>
      <c r="G1364" s="195"/>
      <c r="H1364" s="195"/>
      <c r="I1364" s="191"/>
      <c r="J1364" s="509"/>
      <c r="K1364" s="510"/>
      <c r="L1364" s="510"/>
      <c r="M1364" s="510"/>
      <c r="N1364" s="511"/>
    </row>
    <row r="1365" spans="2:14">
      <c r="B1365" s="504"/>
      <c r="D1365" s="243"/>
      <c r="E1365" s="195"/>
      <c r="F1365" s="195"/>
      <c r="G1365" s="195"/>
      <c r="H1365" s="195"/>
      <c r="I1365" s="191"/>
      <c r="J1365" s="509"/>
      <c r="K1365" s="510"/>
      <c r="L1365" s="510"/>
      <c r="M1365" s="510"/>
      <c r="N1365" s="511"/>
    </row>
    <row r="1366" spans="2:14">
      <c r="B1366" s="504"/>
      <c r="D1366" s="243"/>
      <c r="E1366" s="195"/>
      <c r="F1366" s="195"/>
      <c r="G1366" s="195"/>
      <c r="H1366" s="195"/>
      <c r="I1366" s="191"/>
      <c r="J1366" s="509"/>
      <c r="K1366" s="510"/>
      <c r="L1366" s="510"/>
      <c r="M1366" s="510"/>
      <c r="N1366" s="511"/>
    </row>
    <row r="1367" spans="2:14">
      <c r="B1367" s="504"/>
      <c r="D1367" s="243"/>
      <c r="E1367" s="195"/>
      <c r="F1367" s="195"/>
      <c r="G1367" s="195"/>
      <c r="H1367" s="195"/>
      <c r="I1367" s="191"/>
      <c r="J1367" s="509"/>
      <c r="K1367" s="510"/>
      <c r="L1367" s="510"/>
      <c r="M1367" s="510"/>
      <c r="N1367" s="511"/>
    </row>
    <row r="1368" spans="2:14">
      <c r="B1368" s="504"/>
      <c r="D1368" s="243"/>
      <c r="E1368" s="195"/>
      <c r="F1368" s="195"/>
      <c r="G1368" s="195"/>
      <c r="H1368" s="195"/>
      <c r="I1368" s="191"/>
      <c r="J1368" s="509"/>
      <c r="K1368" s="510"/>
      <c r="L1368" s="510"/>
      <c r="M1368" s="510"/>
      <c r="N1368" s="511"/>
    </row>
    <row r="1369" spans="2:14">
      <c r="B1369" s="504"/>
      <c r="D1369" s="243"/>
      <c r="E1369" s="195"/>
      <c r="F1369" s="195"/>
      <c r="G1369" s="195"/>
      <c r="H1369" s="195"/>
      <c r="I1369" s="191"/>
      <c r="J1369" s="509"/>
      <c r="K1369" s="510"/>
      <c r="L1369" s="510"/>
      <c r="M1369" s="510"/>
      <c r="N1369" s="511"/>
    </row>
    <row r="1370" spans="2:14">
      <c r="B1370" s="504"/>
      <c r="D1370" s="243"/>
      <c r="E1370" s="195"/>
      <c r="F1370" s="195"/>
      <c r="G1370" s="195"/>
      <c r="H1370" s="195"/>
      <c r="I1370" s="191"/>
      <c r="J1370" s="509"/>
      <c r="K1370" s="510"/>
      <c r="L1370" s="510"/>
      <c r="M1370" s="510"/>
      <c r="N1370" s="511"/>
    </row>
    <row r="1371" spans="2:14">
      <c r="B1371" s="504"/>
      <c r="D1371" s="243"/>
      <c r="E1371" s="195"/>
      <c r="F1371" s="195"/>
      <c r="G1371" s="195"/>
      <c r="H1371" s="195"/>
      <c r="I1371" s="191"/>
      <c r="J1371" s="509"/>
      <c r="K1371" s="510"/>
      <c r="L1371" s="510"/>
      <c r="M1371" s="510"/>
      <c r="N1371" s="511"/>
    </row>
    <row r="1372" spans="2:14">
      <c r="B1372" s="504"/>
      <c r="D1372" s="243"/>
      <c r="E1372" s="195"/>
      <c r="F1372" s="195"/>
      <c r="G1372" s="195"/>
      <c r="H1372" s="195"/>
      <c r="I1372" s="191"/>
      <c r="J1372" s="509"/>
      <c r="K1372" s="510"/>
      <c r="L1372" s="510"/>
      <c r="M1372" s="510"/>
      <c r="N1372" s="511"/>
    </row>
    <row r="1373" spans="2:14">
      <c r="B1373" s="504"/>
      <c r="D1373" s="243"/>
      <c r="E1373" s="195"/>
      <c r="F1373" s="195"/>
      <c r="G1373" s="195"/>
      <c r="H1373" s="195"/>
      <c r="I1373" s="191"/>
      <c r="J1373" s="509"/>
      <c r="K1373" s="510"/>
      <c r="L1373" s="510"/>
      <c r="M1373" s="510"/>
      <c r="N1373" s="511"/>
    </row>
    <row r="1374" spans="2:14">
      <c r="B1374" s="504"/>
      <c r="D1374" s="243"/>
      <c r="E1374" s="195"/>
      <c r="F1374" s="195"/>
      <c r="G1374" s="195"/>
      <c r="H1374" s="195"/>
      <c r="I1374" s="191"/>
      <c r="J1374" s="509"/>
      <c r="K1374" s="510"/>
      <c r="L1374" s="510"/>
      <c r="M1374" s="510"/>
      <c r="N1374" s="511"/>
    </row>
    <row r="1375" spans="2:14">
      <c r="B1375" s="504"/>
      <c r="D1375" s="243"/>
      <c r="E1375" s="195"/>
      <c r="F1375" s="195"/>
      <c r="G1375" s="195"/>
      <c r="H1375" s="195"/>
      <c r="I1375" s="191"/>
      <c r="J1375" s="509"/>
      <c r="K1375" s="510"/>
      <c r="L1375" s="510"/>
      <c r="M1375" s="510"/>
      <c r="N1375" s="511"/>
    </row>
    <row r="1376" spans="2:14">
      <c r="B1376" s="504"/>
      <c r="D1376" s="243"/>
      <c r="E1376" s="195"/>
      <c r="F1376" s="195"/>
      <c r="G1376" s="195"/>
      <c r="H1376" s="195"/>
      <c r="I1376" s="191"/>
      <c r="J1376" s="509"/>
      <c r="K1376" s="510"/>
      <c r="L1376" s="510"/>
      <c r="M1376" s="510"/>
      <c r="N1376" s="511"/>
    </row>
    <row r="1377" spans="1:14">
      <c r="B1377" s="505"/>
      <c r="D1377" s="133"/>
      <c r="E1377" s="127"/>
      <c r="F1377" s="128"/>
      <c r="G1377" s="128"/>
      <c r="H1377" s="128"/>
      <c r="I1377" s="191"/>
      <c r="J1377" s="512"/>
      <c r="K1377" s="513"/>
      <c r="L1377" s="513"/>
      <c r="M1377" s="513"/>
      <c r="N1377" s="514"/>
    </row>
    <row r="1378" spans="1:14">
      <c r="B1378" s="132"/>
      <c r="D1378" s="134"/>
      <c r="E1378" s="129"/>
      <c r="F1378" s="129"/>
      <c r="G1378" s="129"/>
      <c r="H1378" s="129"/>
      <c r="I1378" s="191"/>
      <c r="J1378" s="191"/>
      <c r="K1378" s="191"/>
      <c r="L1378" s="191"/>
      <c r="M1378" s="191"/>
      <c r="N1378" s="191"/>
    </row>
    <row r="1379" spans="1:14">
      <c r="B1379" s="132"/>
      <c r="D1379" s="134"/>
      <c r="E1379" s="129"/>
      <c r="F1379" s="129"/>
      <c r="G1379" s="129"/>
      <c r="H1379" s="129"/>
      <c r="I1379" s="191"/>
      <c r="J1379" s="191"/>
      <c r="K1379" s="191"/>
      <c r="L1379" s="191"/>
      <c r="M1379" s="191"/>
      <c r="N1379" s="191"/>
    </row>
    <row r="1380" spans="1:14" ht="12.75" customHeight="1">
      <c r="A1380" s="515" t="s">
        <v>98</v>
      </c>
      <c r="B1380" s="517" t="s">
        <v>99</v>
      </c>
      <c r="C1380" s="198"/>
      <c r="D1380" s="517" t="s">
        <v>32</v>
      </c>
      <c r="E1380" s="448" t="s">
        <v>303</v>
      </c>
      <c r="F1380" s="448" t="s">
        <v>304</v>
      </c>
      <c r="G1380" s="463" t="s">
        <v>305</v>
      </c>
      <c r="H1380" s="448" t="s">
        <v>306</v>
      </c>
      <c r="I1380" s="192"/>
      <c r="J1380" s="515" t="s">
        <v>33</v>
      </c>
      <c r="K1380" s="515"/>
      <c r="L1380" s="515"/>
      <c r="M1380" s="515"/>
      <c r="N1380" s="515"/>
    </row>
    <row r="1381" spans="1:14">
      <c r="A1381" s="516"/>
      <c r="B1381" s="518"/>
      <c r="C1381" s="198"/>
      <c r="D1381" s="518"/>
      <c r="E1381" s="449"/>
      <c r="F1381" s="449"/>
      <c r="G1381" s="464"/>
      <c r="H1381" s="449"/>
      <c r="I1381" s="193"/>
      <c r="J1381" s="516"/>
      <c r="K1381" s="516"/>
      <c r="L1381" s="516"/>
      <c r="M1381" s="516"/>
      <c r="N1381" s="516"/>
    </row>
    <row r="1382" spans="1:14" ht="12.75" customHeight="1">
      <c r="A1382" s="190" t="s">
        <v>275</v>
      </c>
      <c r="B1382" s="503"/>
      <c r="C1382" s="197"/>
      <c r="D1382" s="243"/>
      <c r="E1382" s="195"/>
      <c r="F1382" s="195"/>
      <c r="G1382" s="195"/>
      <c r="H1382" s="195"/>
      <c r="I1382" s="194"/>
      <c r="J1382" s="506"/>
      <c r="K1382" s="507"/>
      <c r="L1382" s="507"/>
      <c r="M1382" s="507"/>
      <c r="N1382" s="508"/>
    </row>
    <row r="1383" spans="1:14">
      <c r="B1383" s="504"/>
      <c r="D1383" s="243"/>
      <c r="E1383" s="195"/>
      <c r="F1383" s="195"/>
      <c r="G1383" s="195"/>
      <c r="H1383" s="195"/>
      <c r="I1383" s="191"/>
      <c r="J1383" s="509"/>
      <c r="K1383" s="510"/>
      <c r="L1383" s="510"/>
      <c r="M1383" s="510"/>
      <c r="N1383" s="511"/>
    </row>
    <row r="1384" spans="1:14">
      <c r="B1384" s="504"/>
      <c r="D1384" s="243"/>
      <c r="E1384" s="195"/>
      <c r="F1384" s="195"/>
      <c r="G1384" s="195"/>
      <c r="H1384" s="195"/>
      <c r="I1384" s="191"/>
      <c r="J1384" s="509"/>
      <c r="K1384" s="510"/>
      <c r="L1384" s="510"/>
      <c r="M1384" s="510"/>
      <c r="N1384" s="511"/>
    </row>
    <row r="1385" spans="1:14">
      <c r="B1385" s="504"/>
      <c r="D1385" s="243"/>
      <c r="E1385" s="195"/>
      <c r="F1385" s="195"/>
      <c r="G1385" s="195"/>
      <c r="H1385" s="195"/>
      <c r="I1385" s="191"/>
      <c r="J1385" s="509"/>
      <c r="K1385" s="510"/>
      <c r="L1385" s="510"/>
      <c r="M1385" s="510"/>
      <c r="N1385" s="511"/>
    </row>
    <row r="1386" spans="1:14">
      <c r="B1386" s="504"/>
      <c r="D1386" s="243"/>
      <c r="E1386" s="195"/>
      <c r="F1386" s="195"/>
      <c r="G1386" s="195"/>
      <c r="H1386" s="195"/>
      <c r="I1386" s="191"/>
      <c r="J1386" s="509"/>
      <c r="K1386" s="510"/>
      <c r="L1386" s="510"/>
      <c r="M1386" s="510"/>
      <c r="N1386" s="511"/>
    </row>
    <row r="1387" spans="1:14">
      <c r="B1387" s="504"/>
      <c r="D1387" s="243"/>
      <c r="E1387" s="195"/>
      <c r="F1387" s="195"/>
      <c r="G1387" s="195"/>
      <c r="H1387" s="195"/>
      <c r="I1387" s="191"/>
      <c r="J1387" s="509"/>
      <c r="K1387" s="510"/>
      <c r="L1387" s="510"/>
      <c r="M1387" s="510"/>
      <c r="N1387" s="511"/>
    </row>
    <row r="1388" spans="1:14">
      <c r="B1388" s="504"/>
      <c r="D1388" s="243"/>
      <c r="E1388" s="195"/>
      <c r="F1388" s="195"/>
      <c r="G1388" s="195"/>
      <c r="H1388" s="195"/>
      <c r="I1388" s="191"/>
      <c r="J1388" s="509"/>
      <c r="K1388" s="510"/>
      <c r="L1388" s="510"/>
      <c r="M1388" s="510"/>
      <c r="N1388" s="511"/>
    </row>
    <row r="1389" spans="1:14">
      <c r="B1389" s="504"/>
      <c r="D1389" s="243"/>
      <c r="E1389" s="195"/>
      <c r="F1389" s="195"/>
      <c r="G1389" s="195"/>
      <c r="H1389" s="195"/>
      <c r="I1389" s="191"/>
      <c r="J1389" s="509"/>
      <c r="K1389" s="510"/>
      <c r="L1389" s="510"/>
      <c r="M1389" s="510"/>
      <c r="N1389" s="511"/>
    </row>
    <row r="1390" spans="1:14">
      <c r="B1390" s="504"/>
      <c r="D1390" s="243"/>
      <c r="E1390" s="195"/>
      <c r="F1390" s="195"/>
      <c r="G1390" s="195"/>
      <c r="H1390" s="195"/>
      <c r="I1390" s="191"/>
      <c r="J1390" s="509"/>
      <c r="K1390" s="510"/>
      <c r="L1390" s="510"/>
      <c r="M1390" s="510"/>
      <c r="N1390" s="511"/>
    </row>
    <row r="1391" spans="1:14">
      <c r="B1391" s="504"/>
      <c r="D1391" s="243"/>
      <c r="E1391" s="195"/>
      <c r="F1391" s="195"/>
      <c r="G1391" s="195"/>
      <c r="H1391" s="195"/>
      <c r="I1391" s="191"/>
      <c r="J1391" s="509"/>
      <c r="K1391" s="510"/>
      <c r="L1391" s="510"/>
      <c r="M1391" s="510"/>
      <c r="N1391" s="511"/>
    </row>
    <row r="1392" spans="1:14">
      <c r="B1392" s="504"/>
      <c r="D1392" s="243"/>
      <c r="E1392" s="195"/>
      <c r="F1392" s="195"/>
      <c r="G1392" s="195"/>
      <c r="H1392" s="195"/>
      <c r="I1392" s="191"/>
      <c r="J1392" s="509"/>
      <c r="K1392" s="510"/>
      <c r="L1392" s="510"/>
      <c r="M1392" s="510"/>
      <c r="N1392" s="511"/>
    </row>
    <row r="1393" spans="1:14">
      <c r="B1393" s="504"/>
      <c r="D1393" s="243"/>
      <c r="E1393" s="195"/>
      <c r="F1393" s="195"/>
      <c r="G1393" s="195"/>
      <c r="H1393" s="195"/>
      <c r="I1393" s="191"/>
      <c r="J1393" s="509"/>
      <c r="K1393" s="510"/>
      <c r="L1393" s="510"/>
      <c r="M1393" s="510"/>
      <c r="N1393" s="511"/>
    </row>
    <row r="1394" spans="1:14">
      <c r="B1394" s="504"/>
      <c r="D1394" s="136"/>
      <c r="E1394" s="195"/>
      <c r="F1394" s="195"/>
      <c r="G1394" s="195"/>
      <c r="H1394" s="195"/>
      <c r="I1394" s="191"/>
      <c r="J1394" s="509"/>
      <c r="K1394" s="510"/>
      <c r="L1394" s="510"/>
      <c r="M1394" s="510"/>
      <c r="N1394" s="511"/>
    </row>
    <row r="1395" spans="1:14">
      <c r="B1395" s="504"/>
      <c r="D1395" s="243"/>
      <c r="E1395" s="195"/>
      <c r="F1395" s="195"/>
      <c r="G1395" s="195"/>
      <c r="H1395" s="195"/>
      <c r="I1395" s="191"/>
      <c r="J1395" s="509"/>
      <c r="K1395" s="510"/>
      <c r="L1395" s="510"/>
      <c r="M1395" s="510"/>
      <c r="N1395" s="511"/>
    </row>
    <row r="1396" spans="1:14">
      <c r="B1396" s="504"/>
      <c r="D1396" s="243"/>
      <c r="E1396" s="195"/>
      <c r="F1396" s="195"/>
      <c r="G1396" s="195"/>
      <c r="H1396" s="195"/>
      <c r="I1396" s="191"/>
      <c r="J1396" s="509"/>
      <c r="K1396" s="510"/>
      <c r="L1396" s="510"/>
      <c r="M1396" s="510"/>
      <c r="N1396" s="511"/>
    </row>
    <row r="1397" spans="1:14">
      <c r="B1397" s="504"/>
      <c r="D1397" s="243"/>
      <c r="E1397" s="195"/>
      <c r="F1397" s="195"/>
      <c r="G1397" s="195"/>
      <c r="H1397" s="195"/>
      <c r="I1397" s="191"/>
      <c r="J1397" s="509"/>
      <c r="K1397" s="510"/>
      <c r="L1397" s="510"/>
      <c r="M1397" s="510"/>
      <c r="N1397" s="511"/>
    </row>
    <row r="1398" spans="1:14">
      <c r="B1398" s="504"/>
      <c r="D1398" s="243"/>
      <c r="E1398" s="195"/>
      <c r="F1398" s="195"/>
      <c r="G1398" s="195"/>
      <c r="H1398" s="195"/>
      <c r="I1398" s="191"/>
      <c r="J1398" s="509"/>
      <c r="K1398" s="510"/>
      <c r="L1398" s="510"/>
      <c r="M1398" s="510"/>
      <c r="N1398" s="511"/>
    </row>
    <row r="1399" spans="1:14">
      <c r="B1399" s="504"/>
      <c r="D1399" s="243"/>
      <c r="E1399" s="195"/>
      <c r="F1399" s="195"/>
      <c r="G1399" s="195"/>
      <c r="H1399" s="195"/>
      <c r="I1399" s="191"/>
      <c r="J1399" s="509"/>
      <c r="K1399" s="510"/>
      <c r="L1399" s="510"/>
      <c r="M1399" s="510"/>
      <c r="N1399" s="511"/>
    </row>
    <row r="1400" spans="1:14">
      <c r="B1400" s="504"/>
      <c r="D1400" s="243"/>
      <c r="E1400" s="195"/>
      <c r="F1400" s="195"/>
      <c r="G1400" s="195"/>
      <c r="H1400" s="195"/>
      <c r="I1400" s="191"/>
      <c r="J1400" s="509"/>
      <c r="K1400" s="510"/>
      <c r="L1400" s="510"/>
      <c r="M1400" s="510"/>
      <c r="N1400" s="511"/>
    </row>
    <row r="1401" spans="1:14">
      <c r="B1401" s="504"/>
      <c r="D1401" s="243"/>
      <c r="E1401" s="195"/>
      <c r="F1401" s="195"/>
      <c r="G1401" s="195"/>
      <c r="H1401" s="195"/>
      <c r="I1401" s="191"/>
      <c r="J1401" s="509"/>
      <c r="K1401" s="510"/>
      <c r="L1401" s="510"/>
      <c r="M1401" s="510"/>
      <c r="N1401" s="511"/>
    </row>
    <row r="1402" spans="1:14">
      <c r="B1402" s="505"/>
      <c r="D1402" s="133"/>
      <c r="E1402" s="127"/>
      <c r="F1402" s="128"/>
      <c r="G1402" s="128"/>
      <c r="H1402" s="128"/>
      <c r="I1402" s="191"/>
      <c r="J1402" s="512"/>
      <c r="K1402" s="513"/>
      <c r="L1402" s="513"/>
      <c r="M1402" s="513"/>
      <c r="N1402" s="514"/>
    </row>
    <row r="1403" spans="1:14">
      <c r="B1403" s="132"/>
      <c r="D1403" s="134"/>
      <c r="E1403" s="129"/>
      <c r="F1403" s="129"/>
      <c r="G1403" s="129"/>
      <c r="H1403" s="129"/>
      <c r="I1403" s="191"/>
      <c r="J1403" s="191"/>
      <c r="K1403" s="191"/>
      <c r="L1403" s="191"/>
      <c r="M1403" s="191"/>
      <c r="N1403" s="191"/>
    </row>
    <row r="1404" spans="1:14">
      <c r="B1404" s="132"/>
      <c r="D1404" s="134"/>
      <c r="E1404" s="129"/>
      <c r="F1404" s="129"/>
      <c r="G1404" s="129"/>
      <c r="H1404" s="129"/>
      <c r="I1404" s="191"/>
      <c r="J1404" s="191"/>
      <c r="K1404" s="191"/>
      <c r="L1404" s="191"/>
      <c r="M1404" s="191"/>
      <c r="N1404" s="191"/>
    </row>
    <row r="1405" spans="1:14" ht="12.75" customHeight="1">
      <c r="A1405" s="515" t="s">
        <v>98</v>
      </c>
      <c r="B1405" s="517" t="s">
        <v>99</v>
      </c>
      <c r="C1405" s="198"/>
      <c r="D1405" s="517" t="s">
        <v>32</v>
      </c>
      <c r="E1405" s="448" t="s">
        <v>303</v>
      </c>
      <c r="F1405" s="448" t="s">
        <v>304</v>
      </c>
      <c r="G1405" s="463" t="s">
        <v>305</v>
      </c>
      <c r="H1405" s="448" t="s">
        <v>306</v>
      </c>
      <c r="I1405" s="192"/>
      <c r="J1405" s="515" t="s">
        <v>33</v>
      </c>
      <c r="K1405" s="515"/>
      <c r="L1405" s="515"/>
      <c r="M1405" s="515"/>
      <c r="N1405" s="515"/>
    </row>
    <row r="1406" spans="1:14">
      <c r="A1406" s="516"/>
      <c r="B1406" s="518"/>
      <c r="C1406" s="198"/>
      <c r="D1406" s="518"/>
      <c r="E1406" s="449"/>
      <c r="F1406" s="449"/>
      <c r="G1406" s="464"/>
      <c r="H1406" s="449"/>
      <c r="I1406" s="193"/>
      <c r="J1406" s="516"/>
      <c r="K1406" s="516"/>
      <c r="L1406" s="516"/>
      <c r="M1406" s="516"/>
      <c r="N1406" s="516"/>
    </row>
    <row r="1407" spans="1:14" ht="12.75" customHeight="1">
      <c r="A1407" s="190" t="s">
        <v>299</v>
      </c>
      <c r="B1407" s="503"/>
      <c r="C1407" s="197"/>
      <c r="D1407" s="243"/>
      <c r="E1407" s="195"/>
      <c r="F1407" s="195"/>
      <c r="G1407" s="195"/>
      <c r="H1407" s="195"/>
      <c r="I1407" s="194"/>
      <c r="J1407" s="506"/>
      <c r="K1407" s="507"/>
      <c r="L1407" s="507"/>
      <c r="M1407" s="507"/>
      <c r="N1407" s="508"/>
    </row>
    <row r="1408" spans="1:14">
      <c r="B1408" s="504"/>
      <c r="D1408" s="243"/>
      <c r="E1408" s="195"/>
      <c r="F1408" s="195"/>
      <c r="G1408" s="195"/>
      <c r="H1408" s="195"/>
      <c r="I1408" s="191"/>
      <c r="J1408" s="509"/>
      <c r="K1408" s="510"/>
      <c r="L1408" s="510"/>
      <c r="M1408" s="510"/>
      <c r="N1408" s="511"/>
    </row>
    <row r="1409" spans="2:14">
      <c r="B1409" s="504"/>
      <c r="D1409" s="243"/>
      <c r="E1409" s="195"/>
      <c r="F1409" s="195"/>
      <c r="G1409" s="195"/>
      <c r="H1409" s="195"/>
      <c r="I1409" s="191"/>
      <c r="J1409" s="509"/>
      <c r="K1409" s="510"/>
      <c r="L1409" s="510"/>
      <c r="M1409" s="510"/>
      <c r="N1409" s="511"/>
    </row>
    <row r="1410" spans="2:14">
      <c r="B1410" s="504"/>
      <c r="D1410" s="243"/>
      <c r="E1410" s="195"/>
      <c r="F1410" s="195"/>
      <c r="G1410" s="195"/>
      <c r="H1410" s="195"/>
      <c r="I1410" s="191"/>
      <c r="J1410" s="509"/>
      <c r="K1410" s="510"/>
      <c r="L1410" s="510"/>
      <c r="M1410" s="510"/>
      <c r="N1410" s="511"/>
    </row>
    <row r="1411" spans="2:14">
      <c r="B1411" s="504"/>
      <c r="D1411" s="243"/>
      <c r="E1411" s="195"/>
      <c r="F1411" s="195"/>
      <c r="G1411" s="195"/>
      <c r="H1411" s="195"/>
      <c r="I1411" s="191"/>
      <c r="J1411" s="509"/>
      <c r="K1411" s="510"/>
      <c r="L1411" s="510"/>
      <c r="M1411" s="510"/>
      <c r="N1411" s="511"/>
    </row>
    <row r="1412" spans="2:14">
      <c r="B1412" s="504"/>
      <c r="D1412" s="243"/>
      <c r="E1412" s="195"/>
      <c r="F1412" s="195"/>
      <c r="G1412" s="195"/>
      <c r="H1412" s="195"/>
      <c r="I1412" s="191"/>
      <c r="J1412" s="509"/>
      <c r="K1412" s="510"/>
      <c r="L1412" s="510"/>
      <c r="M1412" s="510"/>
      <c r="N1412" s="511"/>
    </row>
    <row r="1413" spans="2:14">
      <c r="B1413" s="504"/>
      <c r="D1413" s="243"/>
      <c r="E1413" s="195"/>
      <c r="F1413" s="195"/>
      <c r="G1413" s="195"/>
      <c r="H1413" s="195"/>
      <c r="I1413" s="191"/>
      <c r="J1413" s="509"/>
      <c r="K1413" s="510"/>
      <c r="L1413" s="510"/>
      <c r="M1413" s="510"/>
      <c r="N1413" s="511"/>
    </row>
    <row r="1414" spans="2:14">
      <c r="B1414" s="504"/>
      <c r="D1414" s="243"/>
      <c r="E1414" s="195"/>
      <c r="F1414" s="195"/>
      <c r="G1414" s="195"/>
      <c r="H1414" s="195"/>
      <c r="I1414" s="191"/>
      <c r="J1414" s="509"/>
      <c r="K1414" s="510"/>
      <c r="L1414" s="510"/>
      <c r="M1414" s="510"/>
      <c r="N1414" s="511"/>
    </row>
    <row r="1415" spans="2:14">
      <c r="B1415" s="504"/>
      <c r="D1415" s="243"/>
      <c r="E1415" s="195"/>
      <c r="F1415" s="195"/>
      <c r="G1415" s="195"/>
      <c r="H1415" s="195"/>
      <c r="I1415" s="191"/>
      <c r="J1415" s="509"/>
      <c r="K1415" s="510"/>
      <c r="L1415" s="510"/>
      <c r="M1415" s="510"/>
      <c r="N1415" s="511"/>
    </row>
    <row r="1416" spans="2:14">
      <c r="B1416" s="504"/>
      <c r="D1416" s="243"/>
      <c r="E1416" s="195"/>
      <c r="F1416" s="195"/>
      <c r="G1416" s="195"/>
      <c r="H1416" s="195"/>
      <c r="I1416" s="191"/>
      <c r="J1416" s="509"/>
      <c r="K1416" s="510"/>
      <c r="L1416" s="510"/>
      <c r="M1416" s="510"/>
      <c r="N1416" s="511"/>
    </row>
    <row r="1417" spans="2:14">
      <c r="B1417" s="504"/>
      <c r="D1417" s="243"/>
      <c r="E1417" s="195"/>
      <c r="F1417" s="195"/>
      <c r="G1417" s="195"/>
      <c r="H1417" s="195"/>
      <c r="I1417" s="191"/>
      <c r="J1417" s="509"/>
      <c r="K1417" s="510"/>
      <c r="L1417" s="510"/>
      <c r="M1417" s="510"/>
      <c r="N1417" s="511"/>
    </row>
    <row r="1418" spans="2:14">
      <c r="B1418" s="504"/>
      <c r="D1418" s="243"/>
      <c r="E1418" s="195"/>
      <c r="F1418" s="195"/>
      <c r="G1418" s="195"/>
      <c r="H1418" s="195"/>
      <c r="I1418" s="191"/>
      <c r="J1418" s="509"/>
      <c r="K1418" s="510"/>
      <c r="L1418" s="510"/>
      <c r="M1418" s="510"/>
      <c r="N1418" s="511"/>
    </row>
    <row r="1419" spans="2:14">
      <c r="B1419" s="504"/>
      <c r="D1419" s="243"/>
      <c r="E1419" s="195"/>
      <c r="F1419" s="195"/>
      <c r="G1419" s="195"/>
      <c r="H1419" s="195"/>
      <c r="I1419" s="191"/>
      <c r="J1419" s="509"/>
      <c r="K1419" s="510"/>
      <c r="L1419" s="510"/>
      <c r="M1419" s="510"/>
      <c r="N1419" s="511"/>
    </row>
    <row r="1420" spans="2:14">
      <c r="B1420" s="504"/>
      <c r="D1420" s="243"/>
      <c r="E1420" s="195"/>
      <c r="F1420" s="195"/>
      <c r="G1420" s="195"/>
      <c r="H1420" s="195"/>
      <c r="I1420" s="191"/>
      <c r="J1420" s="509"/>
      <c r="K1420" s="510"/>
      <c r="L1420" s="510"/>
      <c r="M1420" s="510"/>
      <c r="N1420" s="511"/>
    </row>
    <row r="1421" spans="2:14">
      <c r="B1421" s="504"/>
      <c r="D1421" s="243"/>
      <c r="E1421" s="195"/>
      <c r="F1421" s="195"/>
      <c r="G1421" s="195"/>
      <c r="H1421" s="195"/>
      <c r="I1421" s="191"/>
      <c r="J1421" s="509"/>
      <c r="K1421" s="510"/>
      <c r="L1421" s="510"/>
      <c r="M1421" s="510"/>
      <c r="N1421" s="511"/>
    </row>
    <row r="1422" spans="2:14">
      <c r="B1422" s="504"/>
      <c r="D1422" s="243"/>
      <c r="E1422" s="195"/>
      <c r="F1422" s="195"/>
      <c r="G1422" s="195"/>
      <c r="H1422" s="195"/>
      <c r="I1422" s="191"/>
      <c r="J1422" s="509"/>
      <c r="K1422" s="510"/>
      <c r="L1422" s="510"/>
      <c r="M1422" s="510"/>
      <c r="N1422" s="511"/>
    </row>
    <row r="1423" spans="2:14">
      <c r="B1423" s="504"/>
      <c r="D1423" s="243"/>
      <c r="E1423" s="195"/>
      <c r="F1423" s="195"/>
      <c r="G1423" s="195"/>
      <c r="H1423" s="195"/>
      <c r="I1423" s="191"/>
      <c r="J1423" s="509"/>
      <c r="K1423" s="510"/>
      <c r="L1423" s="510"/>
      <c r="M1423" s="510"/>
      <c r="N1423" s="511"/>
    </row>
    <row r="1424" spans="2:14">
      <c r="B1424" s="504"/>
      <c r="D1424" s="243"/>
      <c r="E1424" s="195"/>
      <c r="F1424" s="195"/>
      <c r="G1424" s="195"/>
      <c r="H1424" s="195"/>
      <c r="I1424" s="191"/>
      <c r="J1424" s="509"/>
      <c r="K1424" s="510"/>
      <c r="L1424" s="510"/>
      <c r="M1424" s="510"/>
      <c r="N1424" s="511"/>
    </row>
    <row r="1425" spans="1:14">
      <c r="B1425" s="504"/>
      <c r="D1425" s="243"/>
      <c r="E1425" s="195"/>
      <c r="F1425" s="195"/>
      <c r="G1425" s="195"/>
      <c r="H1425" s="195"/>
      <c r="I1425" s="191"/>
      <c r="J1425" s="509"/>
      <c r="K1425" s="510"/>
      <c r="L1425" s="510"/>
      <c r="M1425" s="510"/>
      <c r="N1425" s="511"/>
    </row>
    <row r="1426" spans="1:14">
      <c r="B1426" s="504"/>
      <c r="D1426" s="243"/>
      <c r="E1426" s="195"/>
      <c r="F1426" s="195"/>
      <c r="G1426" s="195"/>
      <c r="H1426" s="195"/>
      <c r="I1426" s="191"/>
      <c r="J1426" s="509"/>
      <c r="K1426" s="510"/>
      <c r="L1426" s="510"/>
      <c r="M1426" s="510"/>
      <c r="N1426" s="511"/>
    </row>
    <row r="1427" spans="1:14">
      <c r="B1427" s="505"/>
      <c r="D1427" s="133"/>
      <c r="E1427" s="127"/>
      <c r="F1427" s="128"/>
      <c r="G1427" s="128"/>
      <c r="H1427" s="128"/>
      <c r="I1427" s="191"/>
      <c r="J1427" s="512"/>
      <c r="K1427" s="513"/>
      <c r="L1427" s="513"/>
      <c r="M1427" s="513"/>
      <c r="N1427" s="514"/>
    </row>
    <row r="1428" spans="1:14">
      <c r="B1428" s="132"/>
      <c r="D1428" s="134"/>
      <c r="E1428" s="129"/>
      <c r="F1428" s="129"/>
      <c r="G1428" s="129"/>
      <c r="H1428" s="129"/>
      <c r="I1428" s="191"/>
      <c r="J1428" s="191"/>
      <c r="K1428" s="191"/>
      <c r="L1428" s="191"/>
      <c r="M1428" s="191"/>
      <c r="N1428" s="191"/>
    </row>
    <row r="1429" spans="1:14">
      <c r="B1429" s="132"/>
      <c r="D1429" s="134"/>
      <c r="E1429" s="129"/>
      <c r="F1429" s="129"/>
      <c r="G1429" s="129"/>
      <c r="H1429" s="129"/>
      <c r="I1429" s="191"/>
      <c r="J1429" s="191"/>
      <c r="K1429" s="191"/>
      <c r="L1429" s="191"/>
      <c r="M1429" s="191"/>
      <c r="N1429" s="191"/>
    </row>
    <row r="1430" spans="1:14" ht="12.75" customHeight="1">
      <c r="A1430" s="515" t="s">
        <v>98</v>
      </c>
      <c r="B1430" s="517" t="s">
        <v>99</v>
      </c>
      <c r="C1430" s="198"/>
      <c r="D1430" s="517" t="s">
        <v>32</v>
      </c>
      <c r="E1430" s="448" t="s">
        <v>303</v>
      </c>
      <c r="F1430" s="448" t="s">
        <v>304</v>
      </c>
      <c r="G1430" s="463" t="s">
        <v>305</v>
      </c>
      <c r="H1430" s="448" t="s">
        <v>306</v>
      </c>
      <c r="I1430" s="192"/>
      <c r="J1430" s="515" t="s">
        <v>33</v>
      </c>
      <c r="K1430" s="515"/>
      <c r="L1430" s="515"/>
      <c r="M1430" s="515"/>
      <c r="N1430" s="515"/>
    </row>
    <row r="1431" spans="1:14">
      <c r="A1431" s="516"/>
      <c r="B1431" s="518"/>
      <c r="C1431" s="198"/>
      <c r="D1431" s="518"/>
      <c r="E1431" s="449"/>
      <c r="F1431" s="449"/>
      <c r="G1431" s="464"/>
      <c r="H1431" s="449"/>
      <c r="I1431" s="193"/>
      <c r="J1431" s="516"/>
      <c r="K1431" s="516"/>
      <c r="L1431" s="516"/>
      <c r="M1431" s="516"/>
      <c r="N1431" s="516"/>
    </row>
    <row r="1432" spans="1:14" ht="12.75" customHeight="1">
      <c r="A1432" s="199" t="s">
        <v>286</v>
      </c>
      <c r="B1432" s="503"/>
      <c r="C1432" s="197"/>
      <c r="D1432" s="243"/>
      <c r="E1432" s="195"/>
      <c r="F1432" s="195"/>
      <c r="G1432" s="195"/>
      <c r="H1432" s="195"/>
      <c r="I1432" s="194"/>
      <c r="J1432" s="506"/>
      <c r="K1432" s="507"/>
      <c r="L1432" s="507"/>
      <c r="M1432" s="507"/>
      <c r="N1432" s="508"/>
    </row>
    <row r="1433" spans="1:14">
      <c r="B1433" s="504"/>
      <c r="D1433" s="243"/>
      <c r="E1433" s="195"/>
      <c r="F1433" s="195"/>
      <c r="G1433" s="195"/>
      <c r="H1433" s="195"/>
      <c r="I1433" s="191"/>
      <c r="J1433" s="509"/>
      <c r="K1433" s="510"/>
      <c r="L1433" s="510"/>
      <c r="M1433" s="510"/>
      <c r="N1433" s="511"/>
    </row>
    <row r="1434" spans="1:14">
      <c r="B1434" s="504"/>
      <c r="D1434" s="243"/>
      <c r="E1434" s="195"/>
      <c r="F1434" s="195"/>
      <c r="G1434" s="195"/>
      <c r="H1434" s="195"/>
      <c r="I1434" s="191"/>
      <c r="J1434" s="509"/>
      <c r="K1434" s="510"/>
      <c r="L1434" s="510"/>
      <c r="M1434" s="510"/>
      <c r="N1434" s="511"/>
    </row>
    <row r="1435" spans="1:14">
      <c r="B1435" s="504"/>
      <c r="D1435" s="243"/>
      <c r="E1435" s="195"/>
      <c r="F1435" s="195"/>
      <c r="G1435" s="195"/>
      <c r="H1435" s="195"/>
      <c r="I1435" s="191"/>
      <c r="J1435" s="509"/>
      <c r="K1435" s="510"/>
      <c r="L1435" s="510"/>
      <c r="M1435" s="510"/>
      <c r="N1435" s="511"/>
    </row>
    <row r="1436" spans="1:14">
      <c r="B1436" s="504"/>
      <c r="D1436" s="243"/>
      <c r="E1436" s="195"/>
      <c r="F1436" s="195"/>
      <c r="G1436" s="195"/>
      <c r="H1436" s="195"/>
      <c r="I1436" s="191"/>
      <c r="J1436" s="509"/>
      <c r="K1436" s="510"/>
      <c r="L1436" s="510"/>
      <c r="M1436" s="510"/>
      <c r="N1436" s="511"/>
    </row>
    <row r="1437" spans="1:14">
      <c r="B1437" s="504"/>
      <c r="D1437" s="243"/>
      <c r="E1437" s="195"/>
      <c r="F1437" s="195"/>
      <c r="G1437" s="195"/>
      <c r="H1437" s="195"/>
      <c r="I1437" s="191"/>
      <c r="J1437" s="509"/>
      <c r="K1437" s="510"/>
      <c r="L1437" s="510"/>
      <c r="M1437" s="510"/>
      <c r="N1437" s="511"/>
    </row>
    <row r="1438" spans="1:14">
      <c r="B1438" s="504"/>
      <c r="D1438" s="243"/>
      <c r="E1438" s="195"/>
      <c r="F1438" s="195"/>
      <c r="G1438" s="195"/>
      <c r="H1438" s="195"/>
      <c r="I1438" s="191"/>
      <c r="J1438" s="509"/>
      <c r="K1438" s="510"/>
      <c r="L1438" s="510"/>
      <c r="M1438" s="510"/>
      <c r="N1438" s="511"/>
    </row>
    <row r="1439" spans="1:14">
      <c r="B1439" s="504"/>
      <c r="D1439" s="243"/>
      <c r="E1439" s="195"/>
      <c r="F1439" s="195"/>
      <c r="G1439" s="195"/>
      <c r="H1439" s="195"/>
      <c r="I1439" s="191"/>
      <c r="J1439" s="509"/>
      <c r="K1439" s="510"/>
      <c r="L1439" s="510"/>
      <c r="M1439" s="510"/>
      <c r="N1439" s="511"/>
    </row>
    <row r="1440" spans="1:14">
      <c r="B1440" s="504"/>
      <c r="D1440" s="243"/>
      <c r="E1440" s="195"/>
      <c r="F1440" s="195"/>
      <c r="G1440" s="195"/>
      <c r="H1440" s="195"/>
      <c r="I1440" s="191"/>
      <c r="J1440" s="509"/>
      <c r="K1440" s="510"/>
      <c r="L1440" s="510"/>
      <c r="M1440" s="510"/>
      <c r="N1440" s="511"/>
    </row>
    <row r="1441" spans="1:14">
      <c r="B1441" s="504"/>
      <c r="D1441" s="243"/>
      <c r="E1441" s="195"/>
      <c r="F1441" s="195"/>
      <c r="G1441" s="195"/>
      <c r="H1441" s="195"/>
      <c r="I1441" s="191"/>
      <c r="J1441" s="509"/>
      <c r="K1441" s="510"/>
      <c r="L1441" s="510"/>
      <c r="M1441" s="510"/>
      <c r="N1441" s="511"/>
    </row>
    <row r="1442" spans="1:14">
      <c r="B1442" s="504"/>
      <c r="D1442" s="243"/>
      <c r="E1442" s="195"/>
      <c r="F1442" s="195"/>
      <c r="G1442" s="195"/>
      <c r="H1442" s="195"/>
      <c r="I1442" s="191"/>
      <c r="J1442" s="509"/>
      <c r="K1442" s="510"/>
      <c r="L1442" s="510"/>
      <c r="M1442" s="510"/>
      <c r="N1442" s="511"/>
    </row>
    <row r="1443" spans="1:14">
      <c r="B1443" s="504"/>
      <c r="D1443" s="243"/>
      <c r="E1443" s="195"/>
      <c r="F1443" s="195"/>
      <c r="G1443" s="195"/>
      <c r="H1443" s="195"/>
      <c r="I1443" s="191"/>
      <c r="J1443" s="509"/>
      <c r="K1443" s="510"/>
      <c r="L1443" s="510"/>
      <c r="M1443" s="510"/>
      <c r="N1443" s="511"/>
    </row>
    <row r="1444" spans="1:14">
      <c r="B1444" s="504"/>
      <c r="D1444" s="243"/>
      <c r="E1444" s="195"/>
      <c r="F1444" s="195"/>
      <c r="G1444" s="195"/>
      <c r="H1444" s="195"/>
      <c r="I1444" s="191"/>
      <c r="J1444" s="509"/>
      <c r="K1444" s="510"/>
      <c r="L1444" s="510"/>
      <c r="M1444" s="510"/>
      <c r="N1444" s="511"/>
    </row>
    <row r="1445" spans="1:14">
      <c r="B1445" s="504"/>
      <c r="D1445" s="243"/>
      <c r="E1445" s="195"/>
      <c r="F1445" s="195"/>
      <c r="G1445" s="195"/>
      <c r="H1445" s="195"/>
      <c r="I1445" s="191"/>
      <c r="J1445" s="509"/>
      <c r="K1445" s="510"/>
      <c r="L1445" s="510"/>
      <c r="M1445" s="510"/>
      <c r="N1445" s="511"/>
    </row>
    <row r="1446" spans="1:14">
      <c r="B1446" s="504"/>
      <c r="D1446" s="243"/>
      <c r="E1446" s="195"/>
      <c r="F1446" s="195"/>
      <c r="G1446" s="195"/>
      <c r="H1446" s="195"/>
      <c r="I1446" s="191"/>
      <c r="J1446" s="509"/>
      <c r="K1446" s="510"/>
      <c r="L1446" s="510"/>
      <c r="M1446" s="510"/>
      <c r="N1446" s="511"/>
    </row>
    <row r="1447" spans="1:14">
      <c r="B1447" s="504"/>
      <c r="D1447" s="243"/>
      <c r="E1447" s="195"/>
      <c r="F1447" s="195"/>
      <c r="G1447" s="195"/>
      <c r="H1447" s="195"/>
      <c r="I1447" s="191"/>
      <c r="J1447" s="509"/>
      <c r="K1447" s="510"/>
      <c r="L1447" s="510"/>
      <c r="M1447" s="510"/>
      <c r="N1447" s="511"/>
    </row>
    <row r="1448" spans="1:14">
      <c r="B1448" s="504"/>
      <c r="D1448" s="243"/>
      <c r="E1448" s="195"/>
      <c r="F1448" s="195"/>
      <c r="G1448" s="195"/>
      <c r="H1448" s="195"/>
      <c r="I1448" s="191"/>
      <c r="J1448" s="509"/>
      <c r="K1448" s="510"/>
      <c r="L1448" s="510"/>
      <c r="M1448" s="510"/>
      <c r="N1448" s="511"/>
    </row>
    <row r="1449" spans="1:14">
      <c r="B1449" s="504"/>
      <c r="D1449" s="243"/>
      <c r="E1449" s="195"/>
      <c r="F1449" s="195"/>
      <c r="G1449" s="195"/>
      <c r="H1449" s="195"/>
      <c r="I1449" s="191"/>
      <c r="J1449" s="509"/>
      <c r="K1449" s="510"/>
      <c r="L1449" s="510"/>
      <c r="M1449" s="510"/>
      <c r="N1449" s="511"/>
    </row>
    <row r="1450" spans="1:14">
      <c r="B1450" s="504"/>
      <c r="D1450" s="243"/>
      <c r="E1450" s="195"/>
      <c r="F1450" s="195"/>
      <c r="G1450" s="195"/>
      <c r="H1450" s="195"/>
      <c r="I1450" s="191"/>
      <c r="J1450" s="509"/>
      <c r="K1450" s="510"/>
      <c r="L1450" s="510"/>
      <c r="M1450" s="510"/>
      <c r="N1450" s="511"/>
    </row>
    <row r="1451" spans="1:14">
      <c r="B1451" s="504"/>
      <c r="D1451" s="243"/>
      <c r="E1451" s="195"/>
      <c r="F1451" s="195"/>
      <c r="G1451" s="195"/>
      <c r="H1451" s="195"/>
      <c r="I1451" s="191"/>
      <c r="J1451" s="509"/>
      <c r="K1451" s="510"/>
      <c r="L1451" s="510"/>
      <c r="M1451" s="510"/>
      <c r="N1451" s="511"/>
    </row>
    <row r="1452" spans="1:14">
      <c r="B1452" s="505"/>
      <c r="D1452" s="133"/>
      <c r="E1452" s="127"/>
      <c r="F1452" s="128"/>
      <c r="G1452" s="128"/>
      <c r="H1452" s="128"/>
      <c r="I1452" s="191"/>
      <c r="J1452" s="512"/>
      <c r="K1452" s="513"/>
      <c r="L1452" s="513"/>
      <c r="M1452" s="513"/>
      <c r="N1452" s="514"/>
    </row>
    <row r="1453" spans="1:14">
      <c r="B1453" s="132"/>
      <c r="D1453" s="134"/>
      <c r="E1453" s="129"/>
      <c r="F1453" s="129"/>
      <c r="G1453" s="129"/>
      <c r="H1453" s="129"/>
      <c r="I1453" s="191"/>
      <c r="J1453" s="191"/>
      <c r="K1453" s="191"/>
      <c r="L1453" s="191"/>
      <c r="M1453" s="191"/>
      <c r="N1453" s="191"/>
    </row>
    <row r="1454" spans="1:14">
      <c r="B1454" s="132"/>
      <c r="D1454" s="134"/>
      <c r="E1454" s="129"/>
      <c r="F1454" s="129"/>
      <c r="G1454" s="129"/>
      <c r="H1454" s="129"/>
      <c r="I1454" s="191"/>
      <c r="J1454" s="191"/>
      <c r="K1454" s="191"/>
      <c r="L1454" s="191"/>
      <c r="M1454" s="191"/>
      <c r="N1454" s="191"/>
    </row>
    <row r="1455" spans="1:14" ht="12.75" customHeight="1">
      <c r="A1455" s="515" t="s">
        <v>98</v>
      </c>
      <c r="B1455" s="517" t="s">
        <v>99</v>
      </c>
      <c r="C1455" s="198"/>
      <c r="D1455" s="517" t="s">
        <v>32</v>
      </c>
      <c r="E1455" s="448" t="s">
        <v>303</v>
      </c>
      <c r="F1455" s="448" t="s">
        <v>304</v>
      </c>
      <c r="G1455" s="463" t="s">
        <v>305</v>
      </c>
      <c r="H1455" s="448" t="s">
        <v>306</v>
      </c>
      <c r="I1455" s="192"/>
      <c r="J1455" s="515" t="s">
        <v>33</v>
      </c>
      <c r="K1455" s="515"/>
      <c r="L1455" s="515"/>
      <c r="M1455" s="515"/>
      <c r="N1455" s="515"/>
    </row>
    <row r="1456" spans="1:14">
      <c r="A1456" s="516"/>
      <c r="B1456" s="518"/>
      <c r="C1456" s="198"/>
      <c r="D1456" s="518"/>
      <c r="E1456" s="449"/>
      <c r="F1456" s="449"/>
      <c r="G1456" s="464"/>
      <c r="H1456" s="449"/>
      <c r="I1456" s="193"/>
      <c r="J1456" s="516"/>
      <c r="K1456" s="516"/>
      <c r="L1456" s="516"/>
      <c r="M1456" s="516"/>
      <c r="N1456" s="516"/>
    </row>
    <row r="1457" spans="1:14" ht="12.75" customHeight="1">
      <c r="A1457" s="190" t="s">
        <v>244</v>
      </c>
      <c r="B1457" s="503"/>
      <c r="C1457" s="197"/>
      <c r="D1457" s="243"/>
      <c r="E1457" s="195"/>
      <c r="F1457" s="195"/>
      <c r="G1457" s="195"/>
      <c r="H1457" s="195"/>
      <c r="I1457" s="194"/>
      <c r="J1457" s="506"/>
      <c r="K1457" s="507"/>
      <c r="L1457" s="507"/>
      <c r="M1457" s="507"/>
      <c r="N1457" s="508"/>
    </row>
    <row r="1458" spans="1:14">
      <c r="B1458" s="504"/>
      <c r="D1458" s="243"/>
      <c r="E1458" s="195"/>
      <c r="F1458" s="195"/>
      <c r="G1458" s="195"/>
      <c r="H1458" s="195"/>
      <c r="I1458" s="191"/>
      <c r="J1458" s="509"/>
      <c r="K1458" s="510"/>
      <c r="L1458" s="510"/>
      <c r="M1458" s="510"/>
      <c r="N1458" s="511"/>
    </row>
    <row r="1459" spans="1:14">
      <c r="B1459" s="504"/>
      <c r="D1459" s="243"/>
      <c r="E1459" s="195"/>
      <c r="F1459" s="195"/>
      <c r="G1459" s="195"/>
      <c r="H1459" s="195"/>
      <c r="I1459" s="191"/>
      <c r="J1459" s="509"/>
      <c r="K1459" s="510"/>
      <c r="L1459" s="510"/>
      <c r="M1459" s="510"/>
      <c r="N1459" s="511"/>
    </row>
    <row r="1460" spans="1:14">
      <c r="B1460" s="504"/>
      <c r="D1460" s="243"/>
      <c r="E1460" s="195"/>
      <c r="F1460" s="195"/>
      <c r="G1460" s="195"/>
      <c r="H1460" s="195"/>
      <c r="I1460" s="191"/>
      <c r="J1460" s="509"/>
      <c r="K1460" s="510"/>
      <c r="L1460" s="510"/>
      <c r="M1460" s="510"/>
      <c r="N1460" s="511"/>
    </row>
    <row r="1461" spans="1:14">
      <c r="B1461" s="504"/>
      <c r="D1461" s="243"/>
      <c r="E1461" s="195"/>
      <c r="F1461" s="195"/>
      <c r="G1461" s="195"/>
      <c r="H1461" s="195"/>
      <c r="I1461" s="191"/>
      <c r="J1461" s="509"/>
      <c r="K1461" s="510"/>
      <c r="L1461" s="510"/>
      <c r="M1461" s="510"/>
      <c r="N1461" s="511"/>
    </row>
    <row r="1462" spans="1:14">
      <c r="B1462" s="504"/>
      <c r="D1462" s="243"/>
      <c r="E1462" s="195"/>
      <c r="F1462" s="195"/>
      <c r="G1462" s="195"/>
      <c r="H1462" s="195"/>
      <c r="I1462" s="191"/>
      <c r="J1462" s="509"/>
      <c r="K1462" s="510"/>
      <c r="L1462" s="510"/>
      <c r="M1462" s="510"/>
      <c r="N1462" s="511"/>
    </row>
    <row r="1463" spans="1:14">
      <c r="B1463" s="504"/>
      <c r="D1463" s="243"/>
      <c r="E1463" s="195"/>
      <c r="F1463" s="195"/>
      <c r="G1463" s="195"/>
      <c r="H1463" s="195"/>
      <c r="I1463" s="191"/>
      <c r="J1463" s="509"/>
      <c r="K1463" s="510"/>
      <c r="L1463" s="510"/>
      <c r="M1463" s="510"/>
      <c r="N1463" s="511"/>
    </row>
    <row r="1464" spans="1:14">
      <c r="B1464" s="504"/>
      <c r="D1464" s="243"/>
      <c r="E1464" s="195"/>
      <c r="F1464" s="195"/>
      <c r="G1464" s="195"/>
      <c r="H1464" s="195"/>
      <c r="I1464" s="191"/>
      <c r="J1464" s="509"/>
      <c r="K1464" s="510"/>
      <c r="L1464" s="510"/>
      <c r="M1464" s="510"/>
      <c r="N1464" s="511"/>
    </row>
    <row r="1465" spans="1:14">
      <c r="B1465" s="504"/>
      <c r="D1465" s="243"/>
      <c r="E1465" s="195"/>
      <c r="F1465" s="195"/>
      <c r="G1465" s="195"/>
      <c r="H1465" s="195"/>
      <c r="I1465" s="191"/>
      <c r="J1465" s="509"/>
      <c r="K1465" s="510"/>
      <c r="L1465" s="510"/>
      <c r="M1465" s="510"/>
      <c r="N1465" s="511"/>
    </row>
    <row r="1466" spans="1:14">
      <c r="B1466" s="504"/>
      <c r="D1466" s="243"/>
      <c r="E1466" s="195"/>
      <c r="F1466" s="195"/>
      <c r="G1466" s="195"/>
      <c r="H1466" s="195"/>
      <c r="I1466" s="191"/>
      <c r="J1466" s="509"/>
      <c r="K1466" s="510"/>
      <c r="L1466" s="510"/>
      <c r="M1466" s="510"/>
      <c r="N1466" s="511"/>
    </row>
    <row r="1467" spans="1:14">
      <c r="B1467" s="504"/>
      <c r="D1467" s="243"/>
      <c r="E1467" s="195"/>
      <c r="F1467" s="195"/>
      <c r="G1467" s="195"/>
      <c r="H1467" s="195"/>
      <c r="I1467" s="191"/>
      <c r="J1467" s="509"/>
      <c r="K1467" s="510"/>
      <c r="L1467" s="510"/>
      <c r="M1467" s="510"/>
      <c r="N1467" s="511"/>
    </row>
    <row r="1468" spans="1:14">
      <c r="B1468" s="504"/>
      <c r="D1468" s="243"/>
      <c r="E1468" s="195"/>
      <c r="F1468" s="195"/>
      <c r="G1468" s="195"/>
      <c r="H1468" s="195"/>
      <c r="I1468" s="191"/>
      <c r="J1468" s="509"/>
      <c r="K1468" s="510"/>
      <c r="L1468" s="510"/>
      <c r="M1468" s="510"/>
      <c r="N1468" s="511"/>
    </row>
    <row r="1469" spans="1:14">
      <c r="B1469" s="504"/>
      <c r="D1469" s="243"/>
      <c r="E1469" s="195"/>
      <c r="F1469" s="195"/>
      <c r="G1469" s="195"/>
      <c r="H1469" s="195"/>
      <c r="I1469" s="191"/>
      <c r="J1469" s="509"/>
      <c r="K1469" s="510"/>
      <c r="L1469" s="510"/>
      <c r="M1469" s="510"/>
      <c r="N1469" s="511"/>
    </row>
    <row r="1470" spans="1:14">
      <c r="B1470" s="504"/>
      <c r="D1470" s="243"/>
      <c r="E1470" s="195"/>
      <c r="F1470" s="195"/>
      <c r="G1470" s="195"/>
      <c r="H1470" s="195"/>
      <c r="I1470" s="191"/>
      <c r="J1470" s="509"/>
      <c r="K1470" s="510"/>
      <c r="L1470" s="510"/>
      <c r="M1470" s="510"/>
      <c r="N1470" s="511"/>
    </row>
    <row r="1471" spans="1:14">
      <c r="B1471" s="504"/>
      <c r="D1471" s="243"/>
      <c r="E1471" s="195"/>
      <c r="F1471" s="195"/>
      <c r="G1471" s="195"/>
      <c r="H1471" s="195"/>
      <c r="I1471" s="191"/>
      <c r="J1471" s="509"/>
      <c r="K1471" s="510"/>
      <c r="L1471" s="510"/>
      <c r="M1471" s="510"/>
      <c r="N1471" s="511"/>
    </row>
    <row r="1472" spans="1:14">
      <c r="B1472" s="504"/>
      <c r="D1472" s="243"/>
      <c r="E1472" s="195"/>
      <c r="F1472" s="195"/>
      <c r="G1472" s="195"/>
      <c r="H1472" s="195"/>
      <c r="I1472" s="191"/>
      <c r="J1472" s="509"/>
      <c r="K1472" s="510"/>
      <c r="L1472" s="510"/>
      <c r="M1472" s="510"/>
      <c r="N1472" s="511"/>
    </row>
    <row r="1473" spans="1:14">
      <c r="B1473" s="504"/>
      <c r="D1473" s="243"/>
      <c r="E1473" s="195"/>
      <c r="F1473" s="195"/>
      <c r="G1473" s="195"/>
      <c r="H1473" s="195"/>
      <c r="I1473" s="191"/>
      <c r="J1473" s="509"/>
      <c r="K1473" s="510"/>
      <c r="L1473" s="510"/>
      <c r="M1473" s="510"/>
      <c r="N1473" s="511"/>
    </row>
    <row r="1474" spans="1:14">
      <c r="B1474" s="504"/>
      <c r="D1474" s="243"/>
      <c r="E1474" s="195"/>
      <c r="F1474" s="195"/>
      <c r="G1474" s="195"/>
      <c r="H1474" s="195"/>
      <c r="I1474" s="191"/>
      <c r="J1474" s="509"/>
      <c r="K1474" s="510"/>
      <c r="L1474" s="510"/>
      <c r="M1474" s="510"/>
      <c r="N1474" s="511"/>
    </row>
    <row r="1475" spans="1:14">
      <c r="B1475" s="504"/>
      <c r="D1475" s="243"/>
      <c r="E1475" s="195"/>
      <c r="F1475" s="195"/>
      <c r="G1475" s="195"/>
      <c r="H1475" s="195"/>
      <c r="I1475" s="191"/>
      <c r="J1475" s="509"/>
      <c r="K1475" s="510"/>
      <c r="L1475" s="510"/>
      <c r="M1475" s="510"/>
      <c r="N1475" s="511"/>
    </row>
    <row r="1476" spans="1:14">
      <c r="B1476" s="504"/>
      <c r="D1476" s="243"/>
      <c r="E1476" s="195"/>
      <c r="F1476" s="195"/>
      <c r="G1476" s="195"/>
      <c r="H1476" s="195"/>
      <c r="I1476" s="191"/>
      <c r="J1476" s="509"/>
      <c r="K1476" s="510"/>
      <c r="L1476" s="510"/>
      <c r="M1476" s="510"/>
      <c r="N1476" s="511"/>
    </row>
    <row r="1477" spans="1:14">
      <c r="B1477" s="505"/>
      <c r="D1477" s="133"/>
      <c r="E1477" s="127"/>
      <c r="F1477" s="128"/>
      <c r="G1477" s="128"/>
      <c r="H1477" s="128"/>
      <c r="I1477" s="191"/>
      <c r="J1477" s="512"/>
      <c r="K1477" s="513"/>
      <c r="L1477" s="513"/>
      <c r="M1477" s="513"/>
      <c r="N1477" s="514"/>
    </row>
    <row r="1478" spans="1:14">
      <c r="B1478" s="132"/>
      <c r="D1478" s="134"/>
      <c r="E1478" s="129"/>
      <c r="F1478" s="129"/>
      <c r="G1478" s="129"/>
      <c r="H1478" s="129"/>
      <c r="I1478" s="191"/>
      <c r="J1478" s="191"/>
      <c r="K1478" s="191"/>
      <c r="L1478" s="191"/>
      <c r="M1478" s="191"/>
      <c r="N1478" s="191"/>
    </row>
    <row r="1479" spans="1:14">
      <c r="B1479" s="132"/>
      <c r="D1479" s="134"/>
      <c r="E1479" s="129"/>
      <c r="F1479" s="129"/>
      <c r="G1479" s="129"/>
      <c r="H1479" s="129"/>
      <c r="I1479" s="191"/>
      <c r="J1479" s="191"/>
      <c r="K1479" s="191"/>
      <c r="L1479" s="191"/>
      <c r="M1479" s="191"/>
      <c r="N1479" s="191"/>
    </row>
    <row r="1480" spans="1:14" ht="12.75" customHeight="1">
      <c r="A1480" s="515" t="s">
        <v>98</v>
      </c>
      <c r="B1480" s="517" t="s">
        <v>99</v>
      </c>
      <c r="C1480" s="198"/>
      <c r="D1480" s="517" t="s">
        <v>32</v>
      </c>
      <c r="E1480" s="448" t="s">
        <v>303</v>
      </c>
      <c r="F1480" s="448" t="s">
        <v>304</v>
      </c>
      <c r="G1480" s="463" t="s">
        <v>305</v>
      </c>
      <c r="H1480" s="448" t="s">
        <v>306</v>
      </c>
      <c r="I1480" s="192"/>
      <c r="J1480" s="515" t="s">
        <v>33</v>
      </c>
      <c r="K1480" s="515"/>
      <c r="L1480" s="515"/>
      <c r="M1480" s="515"/>
      <c r="N1480" s="515"/>
    </row>
    <row r="1481" spans="1:14">
      <c r="A1481" s="516"/>
      <c r="B1481" s="518"/>
      <c r="C1481" s="198"/>
      <c r="D1481" s="518"/>
      <c r="E1481" s="449"/>
      <c r="F1481" s="449"/>
      <c r="G1481" s="464"/>
      <c r="H1481" s="449"/>
      <c r="I1481" s="193"/>
      <c r="J1481" s="516"/>
      <c r="K1481" s="516"/>
      <c r="L1481" s="516"/>
      <c r="M1481" s="516"/>
      <c r="N1481" s="516"/>
    </row>
    <row r="1482" spans="1:14" ht="12.75" customHeight="1">
      <c r="A1482" s="190" t="s">
        <v>266</v>
      </c>
      <c r="B1482" s="503"/>
      <c r="C1482" s="197"/>
      <c r="D1482" s="243"/>
      <c r="E1482" s="195"/>
      <c r="F1482" s="195"/>
      <c r="G1482" s="195"/>
      <c r="H1482" s="195"/>
      <c r="I1482" s="194"/>
      <c r="J1482" s="506"/>
      <c r="K1482" s="507"/>
      <c r="L1482" s="507"/>
      <c r="M1482" s="507"/>
      <c r="N1482" s="508"/>
    </row>
    <row r="1483" spans="1:14">
      <c r="B1483" s="504"/>
      <c r="D1483" s="243"/>
      <c r="E1483" s="195"/>
      <c r="F1483" s="195"/>
      <c r="G1483" s="195"/>
      <c r="H1483" s="195"/>
      <c r="I1483" s="191"/>
      <c r="J1483" s="509"/>
      <c r="K1483" s="510"/>
      <c r="L1483" s="510"/>
      <c r="M1483" s="510"/>
      <c r="N1483" s="511"/>
    </row>
    <row r="1484" spans="1:14">
      <c r="B1484" s="504"/>
      <c r="D1484" s="243"/>
      <c r="E1484" s="195"/>
      <c r="F1484" s="195"/>
      <c r="G1484" s="195"/>
      <c r="H1484" s="195"/>
      <c r="I1484" s="191"/>
      <c r="J1484" s="509"/>
      <c r="K1484" s="510"/>
      <c r="L1484" s="510"/>
      <c r="M1484" s="510"/>
      <c r="N1484" s="511"/>
    </row>
    <row r="1485" spans="1:14">
      <c r="B1485" s="504"/>
      <c r="D1485" s="243"/>
      <c r="E1485" s="195"/>
      <c r="F1485" s="195"/>
      <c r="G1485" s="195"/>
      <c r="H1485" s="195"/>
      <c r="I1485" s="191"/>
      <c r="J1485" s="509"/>
      <c r="K1485" s="510"/>
      <c r="L1485" s="510"/>
      <c r="M1485" s="510"/>
      <c r="N1485" s="511"/>
    </row>
    <row r="1486" spans="1:14">
      <c r="B1486" s="504"/>
      <c r="D1486" s="243"/>
      <c r="E1486" s="195"/>
      <c r="F1486" s="195"/>
      <c r="G1486" s="195"/>
      <c r="H1486" s="195"/>
      <c r="I1486" s="191"/>
      <c r="J1486" s="509"/>
      <c r="K1486" s="510"/>
      <c r="L1486" s="510"/>
      <c r="M1486" s="510"/>
      <c r="N1486" s="511"/>
    </row>
    <row r="1487" spans="1:14">
      <c r="B1487" s="504"/>
      <c r="D1487" s="243"/>
      <c r="E1487" s="195"/>
      <c r="F1487" s="195"/>
      <c r="G1487" s="195"/>
      <c r="H1487" s="195"/>
      <c r="I1487" s="191"/>
      <c r="J1487" s="509"/>
      <c r="K1487" s="510"/>
      <c r="L1487" s="510"/>
      <c r="M1487" s="510"/>
      <c r="N1487" s="511"/>
    </row>
    <row r="1488" spans="1:14">
      <c r="B1488" s="504"/>
      <c r="D1488" s="243"/>
      <c r="E1488" s="195"/>
      <c r="F1488" s="195"/>
      <c r="G1488" s="195"/>
      <c r="H1488" s="195"/>
      <c r="I1488" s="191"/>
      <c r="J1488" s="509"/>
      <c r="K1488" s="510"/>
      <c r="L1488" s="510"/>
      <c r="M1488" s="510"/>
      <c r="N1488" s="511"/>
    </row>
    <row r="1489" spans="2:14">
      <c r="B1489" s="504"/>
      <c r="D1489" s="243"/>
      <c r="E1489" s="195"/>
      <c r="F1489" s="195"/>
      <c r="G1489" s="195"/>
      <c r="H1489" s="195"/>
      <c r="I1489" s="191"/>
      <c r="J1489" s="509"/>
      <c r="K1489" s="510"/>
      <c r="L1489" s="510"/>
      <c r="M1489" s="510"/>
      <c r="N1489" s="511"/>
    </row>
    <row r="1490" spans="2:14">
      <c r="B1490" s="504"/>
      <c r="D1490" s="243"/>
      <c r="E1490" s="195"/>
      <c r="F1490" s="195"/>
      <c r="G1490" s="195"/>
      <c r="H1490" s="195"/>
      <c r="I1490" s="191"/>
      <c r="J1490" s="509"/>
      <c r="K1490" s="510"/>
      <c r="L1490" s="510"/>
      <c r="M1490" s="510"/>
      <c r="N1490" s="511"/>
    </row>
    <row r="1491" spans="2:14">
      <c r="B1491" s="504"/>
      <c r="D1491" s="243"/>
      <c r="E1491" s="195"/>
      <c r="F1491" s="195"/>
      <c r="G1491" s="195"/>
      <c r="H1491" s="195"/>
      <c r="I1491" s="191"/>
      <c r="J1491" s="509"/>
      <c r="K1491" s="510"/>
      <c r="L1491" s="510"/>
      <c r="M1491" s="510"/>
      <c r="N1491" s="511"/>
    </row>
    <row r="1492" spans="2:14">
      <c r="B1492" s="504"/>
      <c r="D1492" s="243"/>
      <c r="E1492" s="195"/>
      <c r="F1492" s="195"/>
      <c r="G1492" s="195"/>
      <c r="H1492" s="195"/>
      <c r="I1492" s="191"/>
      <c r="J1492" s="509"/>
      <c r="K1492" s="510"/>
      <c r="L1492" s="510"/>
      <c r="M1492" s="510"/>
      <c r="N1492" s="511"/>
    </row>
    <row r="1493" spans="2:14">
      <c r="B1493" s="504"/>
      <c r="D1493" s="243"/>
      <c r="E1493" s="195"/>
      <c r="F1493" s="195"/>
      <c r="G1493" s="195"/>
      <c r="H1493" s="195"/>
      <c r="I1493" s="191"/>
      <c r="J1493" s="509"/>
      <c r="K1493" s="510"/>
      <c r="L1493" s="510"/>
      <c r="M1493" s="510"/>
      <c r="N1493" s="511"/>
    </row>
    <row r="1494" spans="2:14">
      <c r="B1494" s="504"/>
      <c r="D1494" s="243"/>
      <c r="E1494" s="195"/>
      <c r="F1494" s="195"/>
      <c r="G1494" s="195"/>
      <c r="H1494" s="195"/>
      <c r="I1494" s="191"/>
      <c r="J1494" s="509"/>
      <c r="K1494" s="510"/>
      <c r="L1494" s="510"/>
      <c r="M1494" s="510"/>
      <c r="N1494" s="511"/>
    </row>
    <row r="1495" spans="2:14">
      <c r="B1495" s="504"/>
      <c r="D1495" s="243"/>
      <c r="E1495" s="195"/>
      <c r="F1495" s="195"/>
      <c r="G1495" s="195"/>
      <c r="H1495" s="195"/>
      <c r="I1495" s="191"/>
      <c r="J1495" s="509"/>
      <c r="K1495" s="510"/>
      <c r="L1495" s="510"/>
      <c r="M1495" s="510"/>
      <c r="N1495" s="511"/>
    </row>
    <row r="1496" spans="2:14">
      <c r="B1496" s="504"/>
      <c r="D1496" s="243"/>
      <c r="E1496" s="195"/>
      <c r="F1496" s="195"/>
      <c r="G1496" s="195"/>
      <c r="H1496" s="195"/>
      <c r="I1496" s="191"/>
      <c r="J1496" s="509"/>
      <c r="K1496" s="510"/>
      <c r="L1496" s="510"/>
      <c r="M1496" s="510"/>
      <c r="N1496" s="511"/>
    </row>
    <row r="1497" spans="2:14">
      <c r="B1497" s="504"/>
      <c r="D1497" s="243"/>
      <c r="E1497" s="195"/>
      <c r="F1497" s="195"/>
      <c r="G1497" s="195"/>
      <c r="H1497" s="195"/>
      <c r="I1497" s="191"/>
      <c r="J1497" s="509"/>
      <c r="K1497" s="510"/>
      <c r="L1497" s="510"/>
      <c r="M1497" s="510"/>
      <c r="N1497" s="511"/>
    </row>
    <row r="1498" spans="2:14">
      <c r="B1498" s="504"/>
      <c r="D1498" s="243"/>
      <c r="E1498" s="195"/>
      <c r="F1498" s="195"/>
      <c r="G1498" s="195"/>
      <c r="H1498" s="195"/>
      <c r="I1498" s="191"/>
      <c r="J1498" s="509"/>
      <c r="K1498" s="510"/>
      <c r="L1498" s="510"/>
      <c r="M1498" s="510"/>
      <c r="N1498" s="511"/>
    </row>
    <row r="1499" spans="2:14">
      <c r="B1499" s="504"/>
      <c r="D1499" s="243"/>
      <c r="E1499" s="195"/>
      <c r="F1499" s="195"/>
      <c r="G1499" s="195"/>
      <c r="H1499" s="195"/>
      <c r="I1499" s="191"/>
      <c r="J1499" s="509"/>
      <c r="K1499" s="510"/>
      <c r="L1499" s="510"/>
      <c r="M1499" s="510"/>
      <c r="N1499" s="511"/>
    </row>
    <row r="1500" spans="2:14">
      <c r="B1500" s="504"/>
      <c r="D1500" s="243"/>
      <c r="E1500" s="195"/>
      <c r="F1500" s="195"/>
      <c r="G1500" s="195"/>
      <c r="H1500" s="195"/>
      <c r="I1500" s="191"/>
      <c r="J1500" s="509"/>
      <c r="K1500" s="510"/>
      <c r="L1500" s="510"/>
      <c r="M1500" s="510"/>
      <c r="N1500" s="511"/>
    </row>
    <row r="1501" spans="2:14">
      <c r="B1501" s="504"/>
      <c r="D1501" s="243"/>
      <c r="E1501" s="195"/>
      <c r="F1501" s="195"/>
      <c r="G1501" s="195"/>
      <c r="H1501" s="195"/>
      <c r="I1501" s="191"/>
      <c r="J1501" s="509"/>
      <c r="K1501" s="510"/>
      <c r="L1501" s="510"/>
      <c r="M1501" s="510"/>
      <c r="N1501" s="511"/>
    </row>
    <row r="1502" spans="2:14">
      <c r="B1502" s="505"/>
      <c r="D1502" s="133"/>
      <c r="E1502" s="127"/>
      <c r="F1502" s="128"/>
      <c r="G1502" s="128"/>
      <c r="H1502" s="128"/>
      <c r="I1502" s="191"/>
      <c r="J1502" s="512"/>
      <c r="K1502" s="513"/>
      <c r="L1502" s="513"/>
      <c r="M1502" s="513"/>
      <c r="N1502" s="514"/>
    </row>
    <row r="1503" spans="2:14">
      <c r="B1503" s="132"/>
      <c r="D1503" s="134"/>
      <c r="E1503" s="129"/>
      <c r="F1503" s="129"/>
      <c r="G1503" s="129"/>
      <c r="H1503" s="129"/>
      <c r="I1503" s="191"/>
      <c r="J1503" s="191"/>
      <c r="K1503" s="191"/>
      <c r="L1503" s="191"/>
      <c r="M1503" s="191"/>
      <c r="N1503" s="191"/>
    </row>
    <row r="1504" spans="2:14">
      <c r="B1504" s="132"/>
      <c r="D1504" s="134"/>
      <c r="E1504" s="129"/>
      <c r="F1504" s="129"/>
      <c r="G1504" s="129"/>
      <c r="H1504" s="129"/>
      <c r="I1504" s="191"/>
      <c r="J1504" s="191"/>
      <c r="K1504" s="191"/>
      <c r="L1504" s="191"/>
      <c r="M1504" s="191"/>
      <c r="N1504" s="191"/>
    </row>
    <row r="1505" spans="1:14" ht="12.75" customHeight="1">
      <c r="A1505" s="515" t="s">
        <v>98</v>
      </c>
      <c r="B1505" s="517" t="s">
        <v>99</v>
      </c>
      <c r="C1505" s="198"/>
      <c r="D1505" s="517" t="s">
        <v>32</v>
      </c>
      <c r="E1505" s="448" t="s">
        <v>303</v>
      </c>
      <c r="F1505" s="448" t="s">
        <v>304</v>
      </c>
      <c r="G1505" s="463" t="s">
        <v>305</v>
      </c>
      <c r="H1505" s="448" t="s">
        <v>306</v>
      </c>
      <c r="I1505" s="192"/>
      <c r="J1505" s="515" t="s">
        <v>33</v>
      </c>
      <c r="K1505" s="515"/>
      <c r="L1505" s="515"/>
      <c r="M1505" s="515"/>
      <c r="N1505" s="515"/>
    </row>
    <row r="1506" spans="1:14">
      <c r="A1506" s="516"/>
      <c r="B1506" s="518"/>
      <c r="C1506" s="198"/>
      <c r="D1506" s="518"/>
      <c r="E1506" s="449"/>
      <c r="F1506" s="449"/>
      <c r="G1506" s="464"/>
      <c r="H1506" s="449"/>
      <c r="I1506" s="193"/>
      <c r="J1506" s="516"/>
      <c r="K1506" s="516"/>
      <c r="L1506" s="516"/>
      <c r="M1506" s="516"/>
      <c r="N1506" s="516"/>
    </row>
    <row r="1507" spans="1:14" ht="12.75" customHeight="1">
      <c r="A1507" s="190" t="s">
        <v>250</v>
      </c>
      <c r="B1507" s="503"/>
      <c r="C1507" s="197"/>
      <c r="D1507" s="243"/>
      <c r="E1507" s="195"/>
      <c r="F1507" s="195"/>
      <c r="G1507" s="195"/>
      <c r="H1507" s="195"/>
      <c r="I1507" s="194"/>
      <c r="J1507" s="506"/>
      <c r="K1507" s="507"/>
      <c r="L1507" s="507"/>
      <c r="M1507" s="507"/>
      <c r="N1507" s="508"/>
    </row>
    <row r="1508" spans="1:14">
      <c r="B1508" s="504"/>
      <c r="D1508" s="243"/>
      <c r="E1508" s="195"/>
      <c r="F1508" s="195"/>
      <c r="G1508" s="195"/>
      <c r="H1508" s="195"/>
      <c r="I1508" s="191"/>
      <c r="J1508" s="509"/>
      <c r="K1508" s="510"/>
      <c r="L1508" s="510"/>
      <c r="M1508" s="510"/>
      <c r="N1508" s="511"/>
    </row>
    <row r="1509" spans="1:14">
      <c r="B1509" s="504"/>
      <c r="D1509" s="243"/>
      <c r="E1509" s="195"/>
      <c r="F1509" s="195"/>
      <c r="G1509" s="195"/>
      <c r="H1509" s="195"/>
      <c r="I1509" s="191"/>
      <c r="J1509" s="509"/>
      <c r="K1509" s="510"/>
      <c r="L1509" s="510"/>
      <c r="M1509" s="510"/>
      <c r="N1509" s="511"/>
    </row>
    <row r="1510" spans="1:14">
      <c r="B1510" s="504"/>
      <c r="D1510" s="243"/>
      <c r="E1510" s="195"/>
      <c r="F1510" s="195"/>
      <c r="G1510" s="195"/>
      <c r="H1510" s="195"/>
      <c r="I1510" s="191"/>
      <c r="J1510" s="509"/>
      <c r="K1510" s="510"/>
      <c r="L1510" s="510"/>
      <c r="M1510" s="510"/>
      <c r="N1510" s="511"/>
    </row>
    <row r="1511" spans="1:14">
      <c r="B1511" s="504"/>
      <c r="D1511" s="243"/>
      <c r="E1511" s="195"/>
      <c r="F1511" s="195"/>
      <c r="G1511" s="195"/>
      <c r="H1511" s="195"/>
      <c r="I1511" s="191"/>
      <c r="J1511" s="509"/>
      <c r="K1511" s="510"/>
      <c r="L1511" s="510"/>
      <c r="M1511" s="510"/>
      <c r="N1511" s="511"/>
    </row>
    <row r="1512" spans="1:14">
      <c r="B1512" s="504"/>
      <c r="D1512" s="243"/>
      <c r="E1512" s="195"/>
      <c r="F1512" s="195"/>
      <c r="G1512" s="195"/>
      <c r="H1512" s="195"/>
      <c r="I1512" s="191"/>
      <c r="J1512" s="509"/>
      <c r="K1512" s="510"/>
      <c r="L1512" s="510"/>
      <c r="M1512" s="510"/>
      <c r="N1512" s="511"/>
    </row>
    <row r="1513" spans="1:14">
      <c r="B1513" s="504"/>
      <c r="D1513" s="243"/>
      <c r="E1513" s="195"/>
      <c r="F1513" s="195"/>
      <c r="G1513" s="195"/>
      <c r="H1513" s="195"/>
      <c r="I1513" s="191"/>
      <c r="J1513" s="509"/>
      <c r="K1513" s="510"/>
      <c r="L1513" s="510"/>
      <c r="M1513" s="510"/>
      <c r="N1513" s="511"/>
    </row>
    <row r="1514" spans="1:14">
      <c r="B1514" s="504"/>
      <c r="D1514" s="243"/>
      <c r="E1514" s="195"/>
      <c r="F1514" s="195"/>
      <c r="G1514" s="195"/>
      <c r="H1514" s="195"/>
      <c r="I1514" s="191"/>
      <c r="J1514" s="509"/>
      <c r="K1514" s="510"/>
      <c r="L1514" s="510"/>
      <c r="M1514" s="510"/>
      <c r="N1514" s="511"/>
    </row>
    <row r="1515" spans="1:14">
      <c r="B1515" s="504"/>
      <c r="D1515" s="243"/>
      <c r="E1515" s="195"/>
      <c r="F1515" s="195"/>
      <c r="G1515" s="195"/>
      <c r="H1515" s="195"/>
      <c r="I1515" s="191"/>
      <c r="J1515" s="509"/>
      <c r="K1515" s="510"/>
      <c r="L1515" s="510"/>
      <c r="M1515" s="510"/>
      <c r="N1515" s="511"/>
    </row>
    <row r="1516" spans="1:14">
      <c r="B1516" s="504"/>
      <c r="D1516" s="243"/>
      <c r="E1516" s="195"/>
      <c r="F1516" s="195"/>
      <c r="G1516" s="195"/>
      <c r="H1516" s="195"/>
      <c r="I1516" s="191"/>
      <c r="J1516" s="509"/>
      <c r="K1516" s="510"/>
      <c r="L1516" s="510"/>
      <c r="M1516" s="510"/>
      <c r="N1516" s="511"/>
    </row>
    <row r="1517" spans="1:14">
      <c r="B1517" s="504"/>
      <c r="D1517" s="243"/>
      <c r="E1517" s="195"/>
      <c r="F1517" s="195"/>
      <c r="G1517" s="195"/>
      <c r="H1517" s="195"/>
      <c r="I1517" s="191"/>
      <c r="J1517" s="509"/>
      <c r="K1517" s="510"/>
      <c r="L1517" s="510"/>
      <c r="M1517" s="510"/>
      <c r="N1517" s="511"/>
    </row>
    <row r="1518" spans="1:14">
      <c r="B1518" s="504"/>
      <c r="D1518" s="243"/>
      <c r="E1518" s="195"/>
      <c r="F1518" s="195"/>
      <c r="G1518" s="195"/>
      <c r="H1518" s="195"/>
      <c r="I1518" s="191"/>
      <c r="J1518" s="509"/>
      <c r="K1518" s="510"/>
      <c r="L1518" s="510"/>
      <c r="M1518" s="510"/>
      <c r="N1518" s="511"/>
    </row>
    <row r="1519" spans="1:14">
      <c r="B1519" s="504"/>
      <c r="D1519" s="243"/>
      <c r="E1519" s="195"/>
      <c r="F1519" s="195"/>
      <c r="G1519" s="195"/>
      <c r="H1519" s="195"/>
      <c r="I1519" s="191"/>
      <c r="J1519" s="509"/>
      <c r="K1519" s="510"/>
      <c r="L1519" s="510"/>
      <c r="M1519" s="510"/>
      <c r="N1519" s="511"/>
    </row>
    <row r="1520" spans="1:14">
      <c r="B1520" s="504"/>
      <c r="D1520" s="243"/>
      <c r="E1520" s="195"/>
      <c r="F1520" s="195"/>
      <c r="G1520" s="195"/>
      <c r="H1520" s="195"/>
      <c r="I1520" s="191"/>
      <c r="J1520" s="509"/>
      <c r="K1520" s="510"/>
      <c r="L1520" s="510"/>
      <c r="M1520" s="510"/>
      <c r="N1520" s="511"/>
    </row>
    <row r="1521" spans="1:14">
      <c r="B1521" s="504"/>
      <c r="D1521" s="243"/>
      <c r="E1521" s="195"/>
      <c r="F1521" s="195"/>
      <c r="G1521" s="195"/>
      <c r="H1521" s="195"/>
      <c r="I1521" s="191"/>
      <c r="J1521" s="509"/>
      <c r="K1521" s="510"/>
      <c r="L1521" s="510"/>
      <c r="M1521" s="510"/>
      <c r="N1521" s="511"/>
    </row>
    <row r="1522" spans="1:14">
      <c r="B1522" s="504"/>
      <c r="D1522" s="243"/>
      <c r="E1522" s="195"/>
      <c r="F1522" s="195"/>
      <c r="G1522" s="195"/>
      <c r="H1522" s="195"/>
      <c r="I1522" s="191"/>
      <c r="J1522" s="509"/>
      <c r="K1522" s="510"/>
      <c r="L1522" s="510"/>
      <c r="M1522" s="510"/>
      <c r="N1522" s="511"/>
    </row>
    <row r="1523" spans="1:14">
      <c r="B1523" s="504"/>
      <c r="D1523" s="243"/>
      <c r="E1523" s="195"/>
      <c r="F1523" s="195"/>
      <c r="G1523" s="195"/>
      <c r="H1523" s="195"/>
      <c r="I1523" s="191"/>
      <c r="J1523" s="509"/>
      <c r="K1523" s="510"/>
      <c r="L1523" s="510"/>
      <c r="M1523" s="510"/>
      <c r="N1523" s="511"/>
    </row>
    <row r="1524" spans="1:14">
      <c r="B1524" s="504"/>
      <c r="D1524" s="243"/>
      <c r="E1524" s="195"/>
      <c r="F1524" s="195"/>
      <c r="G1524" s="195"/>
      <c r="H1524" s="195"/>
      <c r="I1524" s="191"/>
      <c r="J1524" s="509"/>
      <c r="K1524" s="510"/>
      <c r="L1524" s="510"/>
      <c r="M1524" s="510"/>
      <c r="N1524" s="511"/>
    </row>
    <row r="1525" spans="1:14">
      <c r="B1525" s="504"/>
      <c r="D1525" s="243"/>
      <c r="E1525" s="195"/>
      <c r="F1525" s="195"/>
      <c r="G1525" s="195"/>
      <c r="H1525" s="195"/>
      <c r="I1525" s="191"/>
      <c r="J1525" s="509"/>
      <c r="K1525" s="510"/>
      <c r="L1525" s="510"/>
      <c r="M1525" s="510"/>
      <c r="N1525" s="511"/>
    </row>
    <row r="1526" spans="1:14">
      <c r="B1526" s="504"/>
      <c r="D1526" s="243"/>
      <c r="E1526" s="195"/>
      <c r="F1526" s="195"/>
      <c r="G1526" s="195"/>
      <c r="H1526" s="195"/>
      <c r="I1526" s="191"/>
      <c r="J1526" s="509"/>
      <c r="K1526" s="510"/>
      <c r="L1526" s="510"/>
      <c r="M1526" s="510"/>
      <c r="N1526" s="511"/>
    </row>
    <row r="1527" spans="1:14">
      <c r="B1527" s="505"/>
      <c r="D1527" s="133"/>
      <c r="E1527" s="127"/>
      <c r="F1527" s="128"/>
      <c r="G1527" s="128"/>
      <c r="H1527" s="128"/>
      <c r="I1527" s="191"/>
      <c r="J1527" s="512"/>
      <c r="K1527" s="513"/>
      <c r="L1527" s="513"/>
      <c r="M1527" s="513"/>
      <c r="N1527" s="514"/>
    </row>
    <row r="1528" spans="1:14">
      <c r="B1528" s="132"/>
      <c r="D1528" s="134"/>
      <c r="E1528" s="129"/>
      <c r="F1528" s="129"/>
      <c r="G1528" s="129"/>
      <c r="H1528" s="129"/>
      <c r="I1528" s="191"/>
      <c r="J1528" s="191"/>
      <c r="K1528" s="191"/>
      <c r="L1528" s="191"/>
      <c r="M1528" s="191"/>
      <c r="N1528" s="191"/>
    </row>
    <row r="1529" spans="1:14">
      <c r="B1529" s="132"/>
      <c r="D1529" s="134"/>
      <c r="E1529" s="129"/>
      <c r="F1529" s="129"/>
      <c r="G1529" s="129"/>
      <c r="H1529" s="129"/>
      <c r="I1529" s="191"/>
      <c r="J1529" s="191"/>
      <c r="K1529" s="191"/>
      <c r="L1529" s="191"/>
      <c r="M1529" s="191"/>
      <c r="N1529" s="191"/>
    </row>
    <row r="1530" spans="1:14" ht="12.75" customHeight="1">
      <c r="A1530" s="515" t="s">
        <v>98</v>
      </c>
      <c r="B1530" s="517" t="s">
        <v>99</v>
      </c>
      <c r="C1530" s="198"/>
      <c r="D1530" s="517" t="s">
        <v>32</v>
      </c>
      <c r="E1530" s="448" t="s">
        <v>303</v>
      </c>
      <c r="F1530" s="448" t="s">
        <v>304</v>
      </c>
      <c r="G1530" s="463" t="s">
        <v>305</v>
      </c>
      <c r="H1530" s="448" t="s">
        <v>306</v>
      </c>
      <c r="I1530" s="192"/>
      <c r="J1530" s="515" t="s">
        <v>33</v>
      </c>
      <c r="K1530" s="515"/>
      <c r="L1530" s="515"/>
      <c r="M1530" s="515"/>
      <c r="N1530" s="515"/>
    </row>
    <row r="1531" spans="1:14">
      <c r="A1531" s="516"/>
      <c r="B1531" s="518"/>
      <c r="C1531" s="198"/>
      <c r="D1531" s="518"/>
      <c r="E1531" s="449"/>
      <c r="F1531" s="449"/>
      <c r="G1531" s="464"/>
      <c r="H1531" s="449"/>
      <c r="I1531" s="193"/>
      <c r="J1531" s="516"/>
      <c r="K1531" s="516"/>
      <c r="L1531" s="516"/>
      <c r="M1531" s="516"/>
      <c r="N1531" s="516"/>
    </row>
    <row r="1532" spans="1:14" ht="12.75" customHeight="1">
      <c r="A1532" s="199" t="s">
        <v>239</v>
      </c>
      <c r="B1532" s="503"/>
      <c r="C1532" s="197"/>
      <c r="D1532" s="519"/>
      <c r="E1532" s="521"/>
      <c r="F1532" s="521"/>
      <c r="G1532" s="521"/>
      <c r="H1532" s="521"/>
      <c r="I1532" s="194"/>
      <c r="J1532" s="506"/>
      <c r="K1532" s="507"/>
      <c r="L1532" s="507"/>
      <c r="M1532" s="507"/>
      <c r="N1532" s="508"/>
    </row>
    <row r="1533" spans="1:14" ht="31.5" customHeight="1">
      <c r="B1533" s="504"/>
      <c r="D1533" s="520"/>
      <c r="E1533" s="522"/>
      <c r="F1533" s="522"/>
      <c r="G1533" s="522"/>
      <c r="H1533" s="522"/>
      <c r="I1533" s="191"/>
      <c r="J1533" s="509"/>
      <c r="K1533" s="510"/>
      <c r="L1533" s="510"/>
      <c r="M1533" s="510"/>
      <c r="N1533" s="511"/>
    </row>
    <row r="1534" spans="1:14">
      <c r="B1534" s="504"/>
      <c r="D1534" s="243"/>
      <c r="E1534" s="195"/>
      <c r="F1534" s="195"/>
      <c r="G1534" s="195"/>
      <c r="H1534" s="195"/>
      <c r="I1534" s="191"/>
      <c r="J1534" s="509"/>
      <c r="K1534" s="510"/>
      <c r="L1534" s="510"/>
      <c r="M1534" s="510"/>
      <c r="N1534" s="511"/>
    </row>
    <row r="1535" spans="1:14">
      <c r="B1535" s="504"/>
      <c r="D1535" s="243"/>
      <c r="E1535" s="195"/>
      <c r="F1535" s="195"/>
      <c r="G1535" s="195"/>
      <c r="H1535" s="195"/>
      <c r="I1535" s="191"/>
      <c r="J1535" s="509"/>
      <c r="K1535" s="510"/>
      <c r="L1535" s="510"/>
      <c r="M1535" s="510"/>
      <c r="N1535" s="511"/>
    </row>
    <row r="1536" spans="1:14">
      <c r="B1536" s="504"/>
      <c r="D1536" s="243"/>
      <c r="E1536" s="195"/>
      <c r="F1536" s="195"/>
      <c r="G1536" s="195"/>
      <c r="H1536" s="195"/>
      <c r="I1536" s="191"/>
      <c r="J1536" s="509"/>
      <c r="K1536" s="510"/>
      <c r="L1536" s="510"/>
      <c r="M1536" s="510"/>
      <c r="N1536" s="511"/>
    </row>
    <row r="1537" spans="2:14">
      <c r="B1537" s="504"/>
      <c r="D1537" s="243"/>
      <c r="E1537" s="195"/>
      <c r="F1537" s="195"/>
      <c r="G1537" s="195"/>
      <c r="H1537" s="195"/>
      <c r="I1537" s="191"/>
      <c r="J1537" s="509"/>
      <c r="K1537" s="510"/>
      <c r="L1537" s="510"/>
      <c r="M1537" s="510"/>
      <c r="N1537" s="511"/>
    </row>
    <row r="1538" spans="2:14">
      <c r="B1538" s="504"/>
      <c r="D1538" s="243"/>
      <c r="E1538" s="195"/>
      <c r="F1538" s="195"/>
      <c r="G1538" s="195"/>
      <c r="H1538" s="195"/>
      <c r="I1538" s="191"/>
      <c r="J1538" s="509"/>
      <c r="K1538" s="510"/>
      <c r="L1538" s="510"/>
      <c r="M1538" s="510"/>
      <c r="N1538" s="511"/>
    </row>
    <row r="1539" spans="2:14">
      <c r="B1539" s="504"/>
      <c r="D1539" s="243"/>
      <c r="E1539" s="195"/>
      <c r="F1539" s="195"/>
      <c r="G1539" s="195"/>
      <c r="H1539" s="195"/>
      <c r="I1539" s="191"/>
      <c r="J1539" s="509"/>
      <c r="K1539" s="510"/>
      <c r="L1539" s="510"/>
      <c r="M1539" s="510"/>
      <c r="N1539" s="511"/>
    </row>
    <row r="1540" spans="2:14">
      <c r="B1540" s="504"/>
      <c r="D1540" s="243"/>
      <c r="E1540" s="195"/>
      <c r="F1540" s="195"/>
      <c r="G1540" s="195"/>
      <c r="H1540" s="195"/>
      <c r="I1540" s="191"/>
      <c r="J1540" s="509"/>
      <c r="K1540" s="510"/>
      <c r="L1540" s="510"/>
      <c r="M1540" s="510"/>
      <c r="N1540" s="511"/>
    </row>
    <row r="1541" spans="2:14">
      <c r="B1541" s="504"/>
      <c r="D1541" s="243"/>
      <c r="E1541" s="195"/>
      <c r="F1541" s="195"/>
      <c r="G1541" s="195"/>
      <c r="H1541" s="195"/>
      <c r="I1541" s="191"/>
      <c r="J1541" s="509"/>
      <c r="K1541" s="510"/>
      <c r="L1541" s="510"/>
      <c r="M1541" s="510"/>
      <c r="N1541" s="511"/>
    </row>
    <row r="1542" spans="2:14">
      <c r="B1542" s="504"/>
      <c r="D1542" s="243"/>
      <c r="E1542" s="195"/>
      <c r="F1542" s="195"/>
      <c r="G1542" s="195"/>
      <c r="H1542" s="195"/>
      <c r="I1542" s="191"/>
      <c r="J1542" s="509"/>
      <c r="K1542" s="510"/>
      <c r="L1542" s="510"/>
      <c r="M1542" s="510"/>
      <c r="N1542" s="511"/>
    </row>
    <row r="1543" spans="2:14">
      <c r="B1543" s="504"/>
      <c r="D1543" s="243"/>
      <c r="E1543" s="195"/>
      <c r="F1543" s="195"/>
      <c r="G1543" s="195"/>
      <c r="H1543" s="195"/>
      <c r="I1543" s="191"/>
      <c r="J1543" s="509"/>
      <c r="K1543" s="510"/>
      <c r="L1543" s="510"/>
      <c r="M1543" s="510"/>
      <c r="N1543" s="511"/>
    </row>
    <row r="1544" spans="2:14">
      <c r="B1544" s="504"/>
      <c r="D1544" s="243"/>
      <c r="E1544" s="195"/>
      <c r="F1544" s="195"/>
      <c r="G1544" s="195"/>
      <c r="H1544" s="195"/>
      <c r="I1544" s="191"/>
      <c r="J1544" s="509"/>
      <c r="K1544" s="510"/>
      <c r="L1544" s="510"/>
      <c r="M1544" s="510"/>
      <c r="N1544" s="511"/>
    </row>
    <row r="1545" spans="2:14">
      <c r="B1545" s="504"/>
      <c r="D1545" s="243"/>
      <c r="E1545" s="195"/>
      <c r="F1545" s="195"/>
      <c r="G1545" s="195"/>
      <c r="H1545" s="195"/>
      <c r="I1545" s="191"/>
      <c r="J1545" s="509"/>
      <c r="K1545" s="510"/>
      <c r="L1545" s="510"/>
      <c r="M1545" s="510"/>
      <c r="N1545" s="511"/>
    </row>
    <row r="1546" spans="2:14">
      <c r="B1546" s="504"/>
      <c r="D1546" s="243"/>
      <c r="E1546" s="195"/>
      <c r="F1546" s="195"/>
      <c r="G1546" s="195"/>
      <c r="H1546" s="195"/>
      <c r="I1546" s="191"/>
      <c r="J1546" s="509"/>
      <c r="K1546" s="510"/>
      <c r="L1546" s="510"/>
      <c r="M1546" s="510"/>
      <c r="N1546" s="511"/>
    </row>
    <row r="1547" spans="2:14">
      <c r="B1547" s="504"/>
      <c r="D1547" s="243"/>
      <c r="E1547" s="195"/>
      <c r="F1547" s="195"/>
      <c r="G1547" s="195"/>
      <c r="H1547" s="195"/>
      <c r="I1547" s="191"/>
      <c r="J1547" s="509"/>
      <c r="K1547" s="510"/>
      <c r="L1547" s="510"/>
      <c r="M1547" s="510"/>
      <c r="N1547" s="511"/>
    </row>
    <row r="1548" spans="2:14">
      <c r="B1548" s="504"/>
      <c r="D1548" s="243"/>
      <c r="E1548" s="195"/>
      <c r="F1548" s="195"/>
      <c r="G1548" s="195"/>
      <c r="H1548" s="195"/>
      <c r="I1548" s="191"/>
      <c r="J1548" s="509"/>
      <c r="K1548" s="510"/>
      <c r="L1548" s="510"/>
      <c r="M1548" s="510"/>
      <c r="N1548" s="511"/>
    </row>
    <row r="1549" spans="2:14">
      <c r="B1549" s="504"/>
      <c r="D1549" s="243"/>
      <c r="E1549" s="195"/>
      <c r="F1549" s="195"/>
      <c r="G1549" s="195"/>
      <c r="H1549" s="195"/>
      <c r="I1549" s="191"/>
      <c r="J1549" s="509"/>
      <c r="K1549" s="510"/>
      <c r="L1549" s="510"/>
      <c r="M1549" s="510"/>
      <c r="N1549" s="511"/>
    </row>
    <row r="1550" spans="2:14">
      <c r="B1550" s="504"/>
      <c r="D1550" s="243"/>
      <c r="E1550" s="195"/>
      <c r="F1550" s="195"/>
      <c r="G1550" s="195"/>
      <c r="H1550" s="195"/>
      <c r="I1550" s="191"/>
      <c r="J1550" s="509"/>
      <c r="K1550" s="510"/>
      <c r="L1550" s="510"/>
      <c r="M1550" s="510"/>
      <c r="N1550" s="511"/>
    </row>
    <row r="1551" spans="2:14">
      <c r="B1551" s="504"/>
      <c r="D1551" s="243"/>
      <c r="E1551" s="195"/>
      <c r="F1551" s="195"/>
      <c r="G1551" s="195"/>
      <c r="H1551" s="195"/>
      <c r="I1551" s="191"/>
      <c r="J1551" s="509"/>
      <c r="K1551" s="510"/>
      <c r="L1551" s="510"/>
      <c r="M1551" s="510"/>
      <c r="N1551" s="511"/>
    </row>
    <row r="1552" spans="2:14">
      <c r="B1552" s="505"/>
      <c r="D1552" s="133"/>
      <c r="E1552" s="127"/>
      <c r="F1552" s="128"/>
      <c r="G1552" s="128"/>
      <c r="H1552" s="128"/>
      <c r="I1552" s="191"/>
      <c r="J1552" s="512"/>
      <c r="K1552" s="513"/>
      <c r="L1552" s="513"/>
      <c r="M1552" s="513"/>
      <c r="N1552" s="514"/>
    </row>
    <row r="1553" spans="1:14">
      <c r="B1553" s="132"/>
      <c r="D1553" s="134"/>
      <c r="E1553" s="129"/>
      <c r="F1553" s="129"/>
      <c r="G1553" s="129"/>
      <c r="H1553" s="129"/>
      <c r="I1553" s="191"/>
      <c r="J1553" s="191"/>
      <c r="K1553" s="191"/>
      <c r="L1553" s="191"/>
      <c r="M1553" s="191"/>
      <c r="N1553" s="191"/>
    </row>
    <row r="1554" spans="1:14">
      <c r="B1554" s="132"/>
      <c r="D1554" s="134"/>
      <c r="E1554" s="129"/>
      <c r="F1554" s="129"/>
      <c r="G1554" s="129"/>
      <c r="H1554" s="129"/>
      <c r="I1554" s="191"/>
      <c r="J1554" s="191"/>
      <c r="K1554" s="191"/>
      <c r="L1554" s="191"/>
      <c r="M1554" s="191"/>
      <c r="N1554" s="191"/>
    </row>
    <row r="1555" spans="1:14" ht="12.75" customHeight="1">
      <c r="A1555" s="515" t="s">
        <v>98</v>
      </c>
      <c r="B1555" s="517" t="s">
        <v>99</v>
      </c>
      <c r="C1555" s="198"/>
      <c r="D1555" s="517" t="s">
        <v>32</v>
      </c>
      <c r="E1555" s="448" t="s">
        <v>303</v>
      </c>
      <c r="F1555" s="448" t="s">
        <v>304</v>
      </c>
      <c r="G1555" s="463" t="s">
        <v>305</v>
      </c>
      <c r="H1555" s="448" t="s">
        <v>306</v>
      </c>
      <c r="I1555" s="192"/>
      <c r="J1555" s="515" t="s">
        <v>33</v>
      </c>
      <c r="K1555" s="515"/>
      <c r="L1555" s="515"/>
      <c r="M1555" s="515"/>
      <c r="N1555" s="515"/>
    </row>
    <row r="1556" spans="1:14">
      <c r="A1556" s="516"/>
      <c r="B1556" s="518"/>
      <c r="C1556" s="198"/>
      <c r="D1556" s="518"/>
      <c r="E1556" s="449"/>
      <c r="F1556" s="449"/>
      <c r="G1556" s="464"/>
      <c r="H1556" s="449"/>
      <c r="I1556" s="193"/>
      <c r="J1556" s="516"/>
      <c r="K1556" s="516"/>
      <c r="L1556" s="516"/>
      <c r="M1556" s="516"/>
      <c r="N1556" s="516"/>
    </row>
    <row r="1557" spans="1:14">
      <c r="A1557" s="199" t="s">
        <v>265</v>
      </c>
      <c r="B1557" s="503"/>
      <c r="C1557" s="197"/>
      <c r="D1557" s="148"/>
      <c r="E1557" s="187"/>
      <c r="F1557" s="187"/>
      <c r="G1557" s="187"/>
      <c r="H1557" s="187"/>
      <c r="I1557" s="194"/>
      <c r="J1557" s="506"/>
      <c r="K1557" s="507"/>
      <c r="L1557" s="507"/>
      <c r="M1557" s="507"/>
      <c r="N1557" s="508"/>
    </row>
    <row r="1558" spans="1:14">
      <c r="B1558" s="504"/>
      <c r="D1558" s="243"/>
      <c r="E1558" s="195"/>
      <c r="F1558" s="195"/>
      <c r="G1558" s="195"/>
      <c r="H1558" s="195"/>
      <c r="I1558" s="191"/>
      <c r="J1558" s="509"/>
      <c r="K1558" s="510"/>
      <c r="L1558" s="510"/>
      <c r="M1558" s="510"/>
      <c r="N1558" s="511"/>
    </row>
    <row r="1559" spans="1:14">
      <c r="B1559" s="504"/>
      <c r="D1559" s="243"/>
      <c r="E1559" s="195"/>
      <c r="F1559" s="195"/>
      <c r="G1559" s="195"/>
      <c r="H1559" s="195"/>
      <c r="I1559" s="191"/>
      <c r="J1559" s="509"/>
      <c r="K1559" s="510"/>
      <c r="L1559" s="510"/>
      <c r="M1559" s="510"/>
      <c r="N1559" s="511"/>
    </row>
    <row r="1560" spans="1:14">
      <c r="B1560" s="504"/>
      <c r="D1560" s="243"/>
      <c r="E1560" s="195"/>
      <c r="F1560" s="195"/>
      <c r="G1560" s="195"/>
      <c r="H1560" s="195"/>
      <c r="I1560" s="191"/>
      <c r="J1560" s="509"/>
      <c r="K1560" s="510"/>
      <c r="L1560" s="510"/>
      <c r="M1560" s="510"/>
      <c r="N1560" s="511"/>
    </row>
    <row r="1561" spans="1:14">
      <c r="B1561" s="504"/>
      <c r="D1561" s="243"/>
      <c r="E1561" s="195"/>
      <c r="F1561" s="195"/>
      <c r="G1561" s="195"/>
      <c r="H1561" s="195"/>
      <c r="I1561" s="191"/>
      <c r="J1561" s="509"/>
      <c r="K1561" s="510"/>
      <c r="L1561" s="510"/>
      <c r="M1561" s="510"/>
      <c r="N1561" s="511"/>
    </row>
    <row r="1562" spans="1:14">
      <c r="B1562" s="504"/>
      <c r="D1562" s="243"/>
      <c r="E1562" s="195"/>
      <c r="F1562" s="195"/>
      <c r="G1562" s="195"/>
      <c r="H1562" s="195"/>
      <c r="I1562" s="191"/>
      <c r="J1562" s="509"/>
      <c r="K1562" s="510"/>
      <c r="L1562" s="510"/>
      <c r="M1562" s="510"/>
      <c r="N1562" s="511"/>
    </row>
    <row r="1563" spans="1:14">
      <c r="B1563" s="504"/>
      <c r="D1563" s="280"/>
      <c r="E1563" s="195"/>
      <c r="F1563" s="195"/>
      <c r="G1563" s="195"/>
      <c r="H1563" s="195"/>
      <c r="I1563" s="191"/>
      <c r="J1563" s="509"/>
      <c r="K1563" s="510"/>
      <c r="L1563" s="510"/>
      <c r="M1563" s="510"/>
      <c r="N1563" s="511"/>
    </row>
    <row r="1564" spans="1:14">
      <c r="B1564" s="504"/>
      <c r="D1564" s="243"/>
      <c r="E1564" s="195"/>
      <c r="F1564" s="195"/>
      <c r="G1564" s="195"/>
      <c r="H1564" s="195"/>
      <c r="I1564" s="191"/>
      <c r="J1564" s="509"/>
      <c r="K1564" s="510"/>
      <c r="L1564" s="510"/>
      <c r="M1564" s="510"/>
      <c r="N1564" s="511"/>
    </row>
    <row r="1565" spans="1:14">
      <c r="B1565" s="504"/>
      <c r="D1565" s="243"/>
      <c r="E1565" s="195"/>
      <c r="F1565" s="195"/>
      <c r="G1565" s="195"/>
      <c r="H1565" s="195"/>
      <c r="I1565" s="191"/>
      <c r="J1565" s="509"/>
      <c r="K1565" s="510"/>
      <c r="L1565" s="510"/>
      <c r="M1565" s="510"/>
      <c r="N1565" s="511"/>
    </row>
    <row r="1566" spans="1:14">
      <c r="B1566" s="504"/>
      <c r="D1566" s="243"/>
      <c r="E1566" s="195"/>
      <c r="F1566" s="195"/>
      <c r="G1566" s="195"/>
      <c r="H1566" s="195"/>
      <c r="I1566" s="191"/>
      <c r="J1566" s="509"/>
      <c r="K1566" s="510"/>
      <c r="L1566" s="510"/>
      <c r="M1566" s="510"/>
      <c r="N1566" s="511"/>
    </row>
    <row r="1567" spans="1:14">
      <c r="B1567" s="504"/>
      <c r="D1567" s="243"/>
      <c r="E1567" s="195"/>
      <c r="F1567" s="195"/>
      <c r="G1567" s="195"/>
      <c r="H1567" s="195"/>
      <c r="I1567" s="191"/>
      <c r="J1567" s="509"/>
      <c r="K1567" s="510"/>
      <c r="L1567" s="510"/>
      <c r="M1567" s="510"/>
      <c r="N1567" s="511"/>
    </row>
    <row r="1568" spans="1:14">
      <c r="B1568" s="504"/>
      <c r="D1568" s="280"/>
      <c r="E1568" s="195"/>
      <c r="F1568" s="195"/>
      <c r="G1568" s="195"/>
      <c r="H1568" s="195"/>
      <c r="I1568" s="191"/>
      <c r="J1568" s="509"/>
      <c r="K1568" s="510"/>
      <c r="L1568" s="510"/>
      <c r="M1568" s="510"/>
      <c r="N1568" s="511"/>
    </row>
    <row r="1569" spans="1:14">
      <c r="B1569" s="504"/>
      <c r="D1569" s="280"/>
      <c r="E1569" s="195"/>
      <c r="F1569" s="195"/>
      <c r="G1569" s="195"/>
      <c r="H1569" s="195"/>
      <c r="I1569" s="191"/>
      <c r="J1569" s="509"/>
      <c r="K1569" s="510"/>
      <c r="L1569" s="510"/>
      <c r="M1569" s="510"/>
      <c r="N1569" s="511"/>
    </row>
    <row r="1570" spans="1:14">
      <c r="B1570" s="504"/>
      <c r="D1570" s="280"/>
      <c r="E1570" s="195"/>
      <c r="F1570" s="195"/>
      <c r="G1570" s="195"/>
      <c r="H1570" s="195"/>
      <c r="I1570" s="191"/>
      <c r="J1570" s="509"/>
      <c r="K1570" s="510"/>
      <c r="L1570" s="510"/>
      <c r="M1570" s="510"/>
      <c r="N1570" s="511"/>
    </row>
    <row r="1571" spans="1:14">
      <c r="B1571" s="504"/>
      <c r="D1571" s="280"/>
      <c r="E1571" s="195"/>
      <c r="F1571" s="195"/>
      <c r="G1571" s="195"/>
      <c r="H1571" s="195"/>
      <c r="I1571" s="191"/>
      <c r="J1571" s="509"/>
      <c r="K1571" s="510"/>
      <c r="L1571" s="510"/>
      <c r="M1571" s="510"/>
      <c r="N1571" s="511"/>
    </row>
    <row r="1572" spans="1:14">
      <c r="B1572" s="504"/>
      <c r="D1572" s="243"/>
      <c r="E1572" s="195"/>
      <c r="F1572" s="195"/>
      <c r="G1572" s="195"/>
      <c r="H1572" s="195"/>
      <c r="I1572" s="191"/>
      <c r="J1572" s="509"/>
      <c r="K1572" s="510"/>
      <c r="L1572" s="510"/>
      <c r="M1572" s="510"/>
      <c r="N1572" s="511"/>
    </row>
    <row r="1573" spans="1:14">
      <c r="B1573" s="504"/>
      <c r="D1573" s="243"/>
      <c r="E1573" s="195"/>
      <c r="F1573" s="195"/>
      <c r="G1573" s="195"/>
      <c r="H1573" s="195"/>
      <c r="I1573" s="191"/>
      <c r="J1573" s="509"/>
      <c r="K1573" s="510"/>
      <c r="L1573" s="510"/>
      <c r="M1573" s="510"/>
      <c r="N1573" s="511"/>
    </row>
    <row r="1574" spans="1:14">
      <c r="B1574" s="504"/>
      <c r="D1574" s="243"/>
      <c r="E1574" s="195"/>
      <c r="F1574" s="195"/>
      <c r="G1574" s="195"/>
      <c r="H1574" s="195"/>
      <c r="I1574" s="191"/>
      <c r="J1574" s="509"/>
      <c r="K1574" s="510"/>
      <c r="L1574" s="510"/>
      <c r="M1574" s="510"/>
      <c r="N1574" s="511"/>
    </row>
    <row r="1575" spans="1:14">
      <c r="B1575" s="504"/>
      <c r="D1575" s="243"/>
      <c r="E1575" s="195"/>
      <c r="F1575" s="195"/>
      <c r="G1575" s="195"/>
      <c r="H1575" s="195"/>
      <c r="I1575" s="191"/>
      <c r="J1575" s="509"/>
      <c r="K1575" s="510"/>
      <c r="L1575" s="510"/>
      <c r="M1575" s="510"/>
      <c r="N1575" s="511"/>
    </row>
    <row r="1576" spans="1:14">
      <c r="B1576" s="504"/>
      <c r="D1576" s="243"/>
      <c r="E1576" s="195"/>
      <c r="F1576" s="195"/>
      <c r="G1576" s="195"/>
      <c r="H1576" s="195"/>
      <c r="I1576" s="191"/>
      <c r="J1576" s="509"/>
      <c r="K1576" s="510"/>
      <c r="L1576" s="510"/>
      <c r="M1576" s="510"/>
      <c r="N1576" s="511"/>
    </row>
    <row r="1577" spans="1:14">
      <c r="B1577" s="505"/>
      <c r="D1577" s="133"/>
      <c r="E1577" s="127"/>
      <c r="F1577" s="128"/>
      <c r="G1577" s="128"/>
      <c r="H1577" s="128"/>
      <c r="I1577" s="191"/>
      <c r="J1577" s="512"/>
      <c r="K1577" s="513"/>
      <c r="L1577" s="513"/>
      <c r="M1577" s="513"/>
      <c r="N1577" s="514"/>
    </row>
    <row r="1578" spans="1:14">
      <c r="B1578" s="132"/>
      <c r="D1578" s="134"/>
      <c r="E1578" s="129"/>
      <c r="F1578" s="129"/>
      <c r="G1578" s="129"/>
      <c r="H1578" s="129"/>
      <c r="I1578" s="191"/>
      <c r="J1578" s="191"/>
      <c r="K1578" s="191"/>
      <c r="L1578" s="191"/>
      <c r="M1578" s="191"/>
      <c r="N1578" s="191"/>
    </row>
    <row r="1579" spans="1:14">
      <c r="B1579" s="132"/>
      <c r="D1579" s="134"/>
      <c r="E1579" s="129"/>
      <c r="F1579" s="129"/>
      <c r="G1579" s="129"/>
      <c r="H1579" s="129"/>
      <c r="I1579" s="191"/>
      <c r="J1579" s="191"/>
      <c r="K1579" s="191"/>
      <c r="L1579" s="191"/>
      <c r="M1579" s="191"/>
      <c r="N1579" s="191"/>
    </row>
    <row r="1580" spans="1:14" ht="12.75" customHeight="1">
      <c r="A1580" s="515" t="s">
        <v>98</v>
      </c>
      <c r="B1580" s="517" t="s">
        <v>99</v>
      </c>
      <c r="C1580" s="198"/>
      <c r="D1580" s="517" t="s">
        <v>32</v>
      </c>
      <c r="E1580" s="448" t="s">
        <v>303</v>
      </c>
      <c r="F1580" s="448" t="s">
        <v>304</v>
      </c>
      <c r="G1580" s="463" t="s">
        <v>305</v>
      </c>
      <c r="H1580" s="448" t="s">
        <v>306</v>
      </c>
      <c r="I1580" s="192"/>
      <c r="J1580" s="515" t="s">
        <v>33</v>
      </c>
      <c r="K1580" s="515"/>
      <c r="L1580" s="515"/>
      <c r="M1580" s="515"/>
      <c r="N1580" s="515"/>
    </row>
    <row r="1581" spans="1:14">
      <c r="A1581" s="516"/>
      <c r="B1581" s="518"/>
      <c r="C1581" s="198"/>
      <c r="D1581" s="518"/>
      <c r="E1581" s="449"/>
      <c r="F1581" s="449"/>
      <c r="G1581" s="464"/>
      <c r="H1581" s="449"/>
      <c r="I1581" s="193"/>
      <c r="J1581" s="516"/>
      <c r="K1581" s="516"/>
      <c r="L1581" s="516"/>
      <c r="M1581" s="516"/>
      <c r="N1581" s="516"/>
    </row>
    <row r="1582" spans="1:14" ht="12.75" customHeight="1">
      <c r="A1582" s="190" t="s">
        <v>240</v>
      </c>
      <c r="B1582" s="503"/>
      <c r="C1582" s="197"/>
      <c r="D1582" s="243"/>
      <c r="E1582" s="195"/>
      <c r="F1582" s="195"/>
      <c r="G1582" s="195"/>
      <c r="H1582" s="195"/>
      <c r="I1582" s="194"/>
      <c r="J1582" s="506"/>
      <c r="K1582" s="507"/>
      <c r="L1582" s="507"/>
      <c r="M1582" s="507"/>
      <c r="N1582" s="508"/>
    </row>
    <row r="1583" spans="1:14">
      <c r="B1583" s="504"/>
      <c r="D1583" s="243"/>
      <c r="E1583" s="195"/>
      <c r="F1583" s="195"/>
      <c r="G1583" s="195"/>
      <c r="H1583" s="195"/>
      <c r="I1583" s="191"/>
      <c r="J1583" s="509"/>
      <c r="K1583" s="510"/>
      <c r="L1583" s="510"/>
      <c r="M1583" s="510"/>
      <c r="N1583" s="511"/>
    </row>
    <row r="1584" spans="1:14">
      <c r="B1584" s="504"/>
      <c r="D1584" s="243"/>
      <c r="E1584" s="195"/>
      <c r="F1584" s="195"/>
      <c r="G1584" s="195"/>
      <c r="H1584" s="195"/>
      <c r="I1584" s="191"/>
      <c r="J1584" s="509"/>
      <c r="K1584" s="510"/>
      <c r="L1584" s="510"/>
      <c r="M1584" s="510"/>
      <c r="N1584" s="511"/>
    </row>
    <row r="1585" spans="2:14">
      <c r="B1585" s="504"/>
      <c r="D1585" s="243"/>
      <c r="E1585" s="195"/>
      <c r="F1585" s="195"/>
      <c r="G1585" s="195"/>
      <c r="H1585" s="195"/>
      <c r="I1585" s="191"/>
      <c r="J1585" s="509"/>
      <c r="K1585" s="510"/>
      <c r="L1585" s="510"/>
      <c r="M1585" s="510"/>
      <c r="N1585" s="511"/>
    </row>
    <row r="1586" spans="2:14">
      <c r="B1586" s="504"/>
      <c r="D1586" s="243"/>
      <c r="E1586" s="195"/>
      <c r="F1586" s="195"/>
      <c r="G1586" s="195"/>
      <c r="H1586" s="195"/>
      <c r="I1586" s="191"/>
      <c r="J1586" s="509"/>
      <c r="K1586" s="510"/>
      <c r="L1586" s="510"/>
      <c r="M1586" s="510"/>
      <c r="N1586" s="511"/>
    </row>
    <row r="1587" spans="2:14">
      <c r="B1587" s="504"/>
      <c r="D1587" s="243"/>
      <c r="E1587" s="195"/>
      <c r="F1587" s="195"/>
      <c r="G1587" s="195"/>
      <c r="H1587" s="195"/>
      <c r="I1587" s="191"/>
      <c r="J1587" s="509"/>
      <c r="K1587" s="510"/>
      <c r="L1587" s="510"/>
      <c r="M1587" s="510"/>
      <c r="N1587" s="511"/>
    </row>
    <row r="1588" spans="2:14">
      <c r="B1588" s="504"/>
      <c r="D1588" s="243"/>
      <c r="E1588" s="195"/>
      <c r="F1588" s="195"/>
      <c r="G1588" s="195"/>
      <c r="H1588" s="195"/>
      <c r="I1588" s="191"/>
      <c r="J1588" s="509"/>
      <c r="K1588" s="510"/>
      <c r="L1588" s="510"/>
      <c r="M1588" s="510"/>
      <c r="N1588" s="511"/>
    </row>
    <row r="1589" spans="2:14">
      <c r="B1589" s="504"/>
      <c r="D1589" s="243"/>
      <c r="E1589" s="195"/>
      <c r="F1589" s="195"/>
      <c r="G1589" s="195"/>
      <c r="H1589" s="195"/>
      <c r="I1589" s="191"/>
      <c r="J1589" s="509"/>
      <c r="K1589" s="510"/>
      <c r="L1589" s="510"/>
      <c r="M1589" s="510"/>
      <c r="N1589" s="511"/>
    </row>
    <row r="1590" spans="2:14">
      <c r="B1590" s="504"/>
      <c r="D1590" s="243"/>
      <c r="E1590" s="195"/>
      <c r="F1590" s="195"/>
      <c r="G1590" s="195"/>
      <c r="H1590" s="195"/>
      <c r="I1590" s="191"/>
      <c r="J1590" s="509"/>
      <c r="K1590" s="510"/>
      <c r="L1590" s="510"/>
      <c r="M1590" s="510"/>
      <c r="N1590" s="511"/>
    </row>
    <row r="1591" spans="2:14">
      <c r="B1591" s="504"/>
      <c r="D1591" s="243"/>
      <c r="E1591" s="195"/>
      <c r="F1591" s="195"/>
      <c r="G1591" s="195"/>
      <c r="H1591" s="195"/>
      <c r="I1591" s="191"/>
      <c r="J1591" s="509"/>
      <c r="K1591" s="510"/>
      <c r="L1591" s="510"/>
      <c r="M1591" s="510"/>
      <c r="N1591" s="511"/>
    </row>
    <row r="1592" spans="2:14">
      <c r="B1592" s="504"/>
      <c r="D1592" s="137"/>
      <c r="E1592" s="195"/>
      <c r="F1592" s="195"/>
      <c r="G1592" s="195"/>
      <c r="H1592" s="195"/>
      <c r="I1592" s="191"/>
      <c r="J1592" s="509"/>
      <c r="K1592" s="510"/>
      <c r="L1592" s="510"/>
      <c r="M1592" s="510"/>
      <c r="N1592" s="511"/>
    </row>
    <row r="1593" spans="2:14">
      <c r="B1593" s="504"/>
      <c r="D1593" s="243"/>
      <c r="E1593" s="195"/>
      <c r="F1593" s="195"/>
      <c r="G1593" s="195"/>
      <c r="H1593" s="195"/>
      <c r="I1593" s="191"/>
      <c r="J1593" s="509"/>
      <c r="K1593" s="510"/>
      <c r="L1593" s="510"/>
      <c r="M1593" s="510"/>
      <c r="N1593" s="511"/>
    </row>
    <row r="1594" spans="2:14">
      <c r="B1594" s="504"/>
      <c r="D1594" s="243"/>
      <c r="E1594" s="195"/>
      <c r="F1594" s="195"/>
      <c r="G1594" s="195"/>
      <c r="H1594" s="195"/>
      <c r="I1594" s="191"/>
      <c r="J1594" s="509"/>
      <c r="K1594" s="510"/>
      <c r="L1594" s="510"/>
      <c r="M1594" s="510"/>
      <c r="N1594" s="511"/>
    </row>
    <row r="1595" spans="2:14">
      <c r="B1595" s="504"/>
      <c r="D1595" s="243"/>
      <c r="E1595" s="195"/>
      <c r="F1595" s="195"/>
      <c r="G1595" s="195"/>
      <c r="H1595" s="195"/>
      <c r="I1595" s="191"/>
      <c r="J1595" s="509"/>
      <c r="K1595" s="510"/>
      <c r="L1595" s="510"/>
      <c r="M1595" s="510"/>
      <c r="N1595" s="511"/>
    </row>
    <row r="1596" spans="2:14">
      <c r="B1596" s="504"/>
      <c r="D1596" s="243"/>
      <c r="E1596" s="195"/>
      <c r="F1596" s="195"/>
      <c r="G1596" s="195"/>
      <c r="H1596" s="195"/>
      <c r="I1596" s="191"/>
      <c r="J1596" s="509"/>
      <c r="K1596" s="510"/>
      <c r="L1596" s="510"/>
      <c r="M1596" s="510"/>
      <c r="N1596" s="511"/>
    </row>
    <row r="1597" spans="2:14">
      <c r="B1597" s="504"/>
      <c r="D1597" s="243"/>
      <c r="E1597" s="195"/>
      <c r="F1597" s="195"/>
      <c r="G1597" s="195"/>
      <c r="H1597" s="195"/>
      <c r="I1597" s="191"/>
      <c r="J1597" s="509"/>
      <c r="K1597" s="510"/>
      <c r="L1597" s="510"/>
      <c r="M1597" s="510"/>
      <c r="N1597" s="511"/>
    </row>
    <row r="1598" spans="2:14">
      <c r="B1598" s="504"/>
      <c r="D1598" s="243"/>
      <c r="E1598" s="195"/>
      <c r="F1598" s="195"/>
      <c r="G1598" s="195"/>
      <c r="H1598" s="195"/>
      <c r="I1598" s="191"/>
      <c r="J1598" s="509"/>
      <c r="K1598" s="510"/>
      <c r="L1598" s="510"/>
      <c r="M1598" s="510"/>
      <c r="N1598" s="511"/>
    </row>
    <row r="1599" spans="2:14">
      <c r="B1599" s="504"/>
      <c r="D1599" s="243"/>
      <c r="E1599" s="195"/>
      <c r="F1599" s="195"/>
      <c r="G1599" s="195"/>
      <c r="H1599" s="195"/>
      <c r="I1599" s="191"/>
      <c r="J1599" s="509"/>
      <c r="K1599" s="510"/>
      <c r="L1599" s="510"/>
      <c r="M1599" s="510"/>
      <c r="N1599" s="511"/>
    </row>
    <row r="1600" spans="2:14">
      <c r="B1600" s="504"/>
      <c r="D1600" s="243"/>
      <c r="E1600" s="195"/>
      <c r="F1600" s="195"/>
      <c r="G1600" s="195"/>
      <c r="H1600" s="195"/>
      <c r="I1600" s="191"/>
      <c r="J1600" s="509"/>
      <c r="K1600" s="510"/>
      <c r="L1600" s="510"/>
      <c r="M1600" s="510"/>
      <c r="N1600" s="511"/>
    </row>
    <row r="1601" spans="1:14">
      <c r="B1601" s="504"/>
      <c r="D1601" s="243"/>
      <c r="E1601" s="195"/>
      <c r="F1601" s="195"/>
      <c r="G1601" s="195"/>
      <c r="H1601" s="195"/>
      <c r="I1601" s="191"/>
      <c r="J1601" s="509"/>
      <c r="K1601" s="510"/>
      <c r="L1601" s="510"/>
      <c r="M1601" s="510"/>
      <c r="N1601" s="511"/>
    </row>
    <row r="1602" spans="1:14">
      <c r="B1602" s="505"/>
      <c r="D1602" s="133"/>
      <c r="E1602" s="127"/>
      <c r="F1602" s="128"/>
      <c r="G1602" s="128"/>
      <c r="H1602" s="128"/>
      <c r="I1602" s="191"/>
      <c r="J1602" s="512"/>
      <c r="K1602" s="513"/>
      <c r="L1602" s="513"/>
      <c r="M1602" s="513"/>
      <c r="N1602" s="514"/>
    </row>
    <row r="1603" spans="1:14">
      <c r="D1603" s="138"/>
      <c r="E1603" s="131"/>
      <c r="F1603" s="131"/>
      <c r="G1603" s="131"/>
      <c r="H1603" s="131"/>
    </row>
    <row r="1604" spans="1:14">
      <c r="D1604" s="138"/>
      <c r="E1604" s="131"/>
      <c r="F1604" s="131"/>
      <c r="G1604" s="131"/>
      <c r="H1604" s="131"/>
    </row>
    <row r="1605" spans="1:14" ht="12.75" customHeight="1">
      <c r="A1605" s="515" t="s">
        <v>98</v>
      </c>
      <c r="B1605" s="517" t="s">
        <v>99</v>
      </c>
      <c r="C1605" s="198"/>
      <c r="D1605" s="517" t="s">
        <v>32</v>
      </c>
      <c r="E1605" s="448" t="s">
        <v>303</v>
      </c>
      <c r="F1605" s="448" t="s">
        <v>304</v>
      </c>
      <c r="G1605" s="463" t="s">
        <v>305</v>
      </c>
      <c r="H1605" s="448" t="s">
        <v>306</v>
      </c>
      <c r="I1605" s="192"/>
      <c r="J1605" s="515" t="s">
        <v>33</v>
      </c>
      <c r="K1605" s="515"/>
      <c r="L1605" s="515"/>
      <c r="M1605" s="515"/>
      <c r="N1605" s="515"/>
    </row>
    <row r="1606" spans="1:14">
      <c r="A1606" s="516"/>
      <c r="B1606" s="518"/>
      <c r="C1606" s="198"/>
      <c r="D1606" s="518"/>
      <c r="E1606" s="449"/>
      <c r="F1606" s="449"/>
      <c r="G1606" s="464"/>
      <c r="H1606" s="449"/>
      <c r="I1606" s="193"/>
      <c r="J1606" s="516"/>
      <c r="K1606" s="516"/>
      <c r="L1606" s="516"/>
      <c r="M1606" s="516"/>
      <c r="N1606" s="516"/>
    </row>
    <row r="1607" spans="1:14" ht="12.75" customHeight="1">
      <c r="A1607" s="199" t="s">
        <v>260</v>
      </c>
      <c r="B1607" s="503"/>
      <c r="C1607" s="197"/>
      <c r="D1607" s="243"/>
      <c r="E1607" s="195"/>
      <c r="F1607" s="195"/>
      <c r="G1607" s="195"/>
      <c r="H1607" s="195"/>
      <c r="I1607" s="194"/>
      <c r="J1607" s="506"/>
      <c r="K1607" s="507"/>
      <c r="L1607" s="507"/>
      <c r="M1607" s="507"/>
      <c r="N1607" s="508"/>
    </row>
    <row r="1608" spans="1:14">
      <c r="B1608" s="504"/>
      <c r="D1608" s="243"/>
      <c r="E1608" s="195"/>
      <c r="F1608" s="195"/>
      <c r="G1608" s="195"/>
      <c r="H1608" s="195"/>
      <c r="I1608" s="191"/>
      <c r="J1608" s="509"/>
      <c r="K1608" s="510"/>
      <c r="L1608" s="510"/>
      <c r="M1608" s="510"/>
      <c r="N1608" s="511"/>
    </row>
    <row r="1609" spans="1:14">
      <c r="B1609" s="504"/>
      <c r="D1609" s="243"/>
      <c r="E1609" s="195"/>
      <c r="F1609" s="195"/>
      <c r="G1609" s="195"/>
      <c r="H1609" s="195"/>
      <c r="I1609" s="191"/>
      <c r="J1609" s="509"/>
      <c r="K1609" s="510"/>
      <c r="L1609" s="510"/>
      <c r="M1609" s="510"/>
      <c r="N1609" s="511"/>
    </row>
    <row r="1610" spans="1:14">
      <c r="B1610" s="504"/>
      <c r="D1610" s="243"/>
      <c r="E1610" s="195"/>
      <c r="F1610" s="195"/>
      <c r="G1610" s="195"/>
      <c r="H1610" s="195"/>
      <c r="I1610" s="191"/>
      <c r="J1610" s="509"/>
      <c r="K1610" s="510"/>
      <c r="L1610" s="510"/>
      <c r="M1610" s="510"/>
      <c r="N1610" s="511"/>
    </row>
    <row r="1611" spans="1:14">
      <c r="B1611" s="504"/>
      <c r="D1611" s="243"/>
      <c r="E1611" s="195"/>
      <c r="F1611" s="195"/>
      <c r="G1611" s="195"/>
      <c r="H1611" s="195"/>
      <c r="I1611" s="191"/>
      <c r="J1611" s="509"/>
      <c r="K1611" s="510"/>
      <c r="L1611" s="510"/>
      <c r="M1611" s="510"/>
      <c r="N1611" s="511"/>
    </row>
    <row r="1612" spans="1:14">
      <c r="B1612" s="504"/>
      <c r="D1612" s="243"/>
      <c r="E1612" s="195"/>
      <c r="F1612" s="195"/>
      <c r="G1612" s="195"/>
      <c r="H1612" s="195"/>
      <c r="I1612" s="191"/>
      <c r="J1612" s="509"/>
      <c r="K1612" s="510"/>
      <c r="L1612" s="510"/>
      <c r="M1612" s="510"/>
      <c r="N1612" s="511"/>
    </row>
    <row r="1613" spans="1:14">
      <c r="B1613" s="504"/>
      <c r="D1613" s="243"/>
      <c r="E1613" s="195"/>
      <c r="F1613" s="195"/>
      <c r="G1613" s="195"/>
      <c r="H1613" s="195"/>
      <c r="I1613" s="191"/>
      <c r="J1613" s="509"/>
      <c r="K1613" s="510"/>
      <c r="L1613" s="510"/>
      <c r="M1613" s="510"/>
      <c r="N1613" s="511"/>
    </row>
    <row r="1614" spans="1:14">
      <c r="B1614" s="504"/>
      <c r="D1614" s="243"/>
      <c r="E1614" s="195"/>
      <c r="F1614" s="195"/>
      <c r="G1614" s="195"/>
      <c r="H1614" s="195"/>
      <c r="I1614" s="191"/>
      <c r="J1614" s="509"/>
      <c r="K1614" s="510"/>
      <c r="L1614" s="510"/>
      <c r="M1614" s="510"/>
      <c r="N1614" s="511"/>
    </row>
    <row r="1615" spans="1:14">
      <c r="B1615" s="504"/>
      <c r="D1615" s="243"/>
      <c r="E1615" s="195"/>
      <c r="F1615" s="195"/>
      <c r="G1615" s="195"/>
      <c r="H1615" s="195"/>
      <c r="I1615" s="191"/>
      <c r="J1615" s="509"/>
      <c r="K1615" s="510"/>
      <c r="L1615" s="510"/>
      <c r="M1615" s="510"/>
      <c r="N1615" s="511"/>
    </row>
    <row r="1616" spans="1:14">
      <c r="B1616" s="504"/>
      <c r="D1616" s="243"/>
      <c r="E1616" s="195"/>
      <c r="F1616" s="195"/>
      <c r="G1616" s="195"/>
      <c r="H1616" s="195"/>
      <c r="I1616" s="191"/>
      <c r="J1616" s="509"/>
      <c r="K1616" s="510"/>
      <c r="L1616" s="510"/>
      <c r="M1616" s="510"/>
      <c r="N1616" s="511"/>
    </row>
    <row r="1617" spans="1:14">
      <c r="B1617" s="504"/>
      <c r="D1617" s="243"/>
      <c r="E1617" s="195"/>
      <c r="F1617" s="195"/>
      <c r="G1617" s="195"/>
      <c r="H1617" s="195"/>
      <c r="I1617" s="191"/>
      <c r="J1617" s="509"/>
      <c r="K1617" s="510"/>
      <c r="L1617" s="510"/>
      <c r="M1617" s="510"/>
      <c r="N1617" s="511"/>
    </row>
    <row r="1618" spans="1:14">
      <c r="B1618" s="504"/>
      <c r="D1618" s="243"/>
      <c r="E1618" s="195"/>
      <c r="F1618" s="195"/>
      <c r="G1618" s="195"/>
      <c r="H1618" s="195"/>
      <c r="I1618" s="191"/>
      <c r="J1618" s="509"/>
      <c r="K1618" s="510"/>
      <c r="L1618" s="510"/>
      <c r="M1618" s="510"/>
      <c r="N1618" s="511"/>
    </row>
    <row r="1619" spans="1:14">
      <c r="B1619" s="504"/>
      <c r="D1619" s="243"/>
      <c r="E1619" s="195"/>
      <c r="F1619" s="195"/>
      <c r="G1619" s="195"/>
      <c r="H1619" s="195"/>
      <c r="I1619" s="191"/>
      <c r="J1619" s="509"/>
      <c r="K1619" s="510"/>
      <c r="L1619" s="510"/>
      <c r="M1619" s="510"/>
      <c r="N1619" s="511"/>
    </row>
    <row r="1620" spans="1:14">
      <c r="B1620" s="504"/>
      <c r="D1620" s="243"/>
      <c r="E1620" s="195"/>
      <c r="F1620" s="195"/>
      <c r="G1620" s="195"/>
      <c r="H1620" s="195"/>
      <c r="I1620" s="191"/>
      <c r="J1620" s="509"/>
      <c r="K1620" s="510"/>
      <c r="L1620" s="510"/>
      <c r="M1620" s="510"/>
      <c r="N1620" s="511"/>
    </row>
    <row r="1621" spans="1:14">
      <c r="B1621" s="504"/>
      <c r="D1621" s="243"/>
      <c r="E1621" s="195"/>
      <c r="F1621" s="195"/>
      <c r="G1621" s="195"/>
      <c r="H1621" s="195"/>
      <c r="I1621" s="191"/>
      <c r="J1621" s="509"/>
      <c r="K1621" s="510"/>
      <c r="L1621" s="510"/>
      <c r="M1621" s="510"/>
      <c r="N1621" s="511"/>
    </row>
    <row r="1622" spans="1:14">
      <c r="B1622" s="504"/>
      <c r="D1622" s="243"/>
      <c r="E1622" s="195"/>
      <c r="F1622" s="195"/>
      <c r="G1622" s="195"/>
      <c r="H1622" s="195"/>
      <c r="I1622" s="191"/>
      <c r="J1622" s="509"/>
      <c r="K1622" s="510"/>
      <c r="L1622" s="510"/>
      <c r="M1622" s="510"/>
      <c r="N1622" s="511"/>
    </row>
    <row r="1623" spans="1:14">
      <c r="B1623" s="504"/>
      <c r="D1623" s="243"/>
      <c r="E1623" s="195"/>
      <c r="F1623" s="195"/>
      <c r="G1623" s="195"/>
      <c r="H1623" s="195"/>
      <c r="I1623" s="191"/>
      <c r="J1623" s="509"/>
      <c r="K1623" s="510"/>
      <c r="L1623" s="510"/>
      <c r="M1623" s="510"/>
      <c r="N1623" s="511"/>
    </row>
    <row r="1624" spans="1:14">
      <c r="B1624" s="504"/>
      <c r="D1624" s="243"/>
      <c r="E1624" s="195"/>
      <c r="F1624" s="195"/>
      <c r="G1624" s="195"/>
      <c r="H1624" s="195"/>
      <c r="I1624" s="191"/>
      <c r="J1624" s="509"/>
      <c r="K1624" s="510"/>
      <c r="L1624" s="510"/>
      <c r="M1624" s="510"/>
      <c r="N1624" s="511"/>
    </row>
    <row r="1625" spans="1:14">
      <c r="B1625" s="504"/>
      <c r="D1625" s="243"/>
      <c r="E1625" s="195"/>
      <c r="F1625" s="195"/>
      <c r="G1625" s="195"/>
      <c r="H1625" s="195"/>
      <c r="I1625" s="191"/>
      <c r="J1625" s="509"/>
      <c r="K1625" s="510"/>
      <c r="L1625" s="510"/>
      <c r="M1625" s="510"/>
      <c r="N1625" s="511"/>
    </row>
    <row r="1626" spans="1:14">
      <c r="B1626" s="504"/>
      <c r="D1626" s="243"/>
      <c r="E1626" s="195"/>
      <c r="F1626" s="195"/>
      <c r="G1626" s="195"/>
      <c r="H1626" s="195"/>
      <c r="I1626" s="191"/>
      <c r="J1626" s="509"/>
      <c r="K1626" s="510"/>
      <c r="L1626" s="510"/>
      <c r="M1626" s="510"/>
      <c r="N1626" s="511"/>
    </row>
    <row r="1627" spans="1:14">
      <c r="B1627" s="505"/>
      <c r="D1627" s="133"/>
      <c r="E1627" s="127"/>
      <c r="F1627" s="128"/>
      <c r="G1627" s="128"/>
      <c r="H1627" s="128"/>
      <c r="I1627" s="191"/>
      <c r="J1627" s="512"/>
      <c r="K1627" s="513"/>
      <c r="L1627" s="513"/>
      <c r="M1627" s="513"/>
      <c r="N1627" s="514"/>
    </row>
    <row r="1628" spans="1:14">
      <c r="D1628" s="138"/>
      <c r="E1628" s="131"/>
      <c r="F1628" s="131"/>
      <c r="G1628" s="131"/>
      <c r="H1628" s="131"/>
    </row>
    <row r="1629" spans="1:14">
      <c r="D1629" s="138"/>
      <c r="E1629" s="131"/>
      <c r="F1629" s="131"/>
      <c r="G1629" s="131"/>
      <c r="H1629" s="131"/>
    </row>
    <row r="1630" spans="1:14" ht="12.75" customHeight="1">
      <c r="A1630" s="515" t="s">
        <v>98</v>
      </c>
      <c r="B1630" s="517" t="s">
        <v>99</v>
      </c>
      <c r="C1630" s="198"/>
      <c r="D1630" s="517" t="s">
        <v>32</v>
      </c>
      <c r="E1630" s="448" t="s">
        <v>303</v>
      </c>
      <c r="F1630" s="448" t="s">
        <v>304</v>
      </c>
      <c r="G1630" s="463" t="s">
        <v>305</v>
      </c>
      <c r="H1630" s="448" t="s">
        <v>306</v>
      </c>
      <c r="I1630" s="192"/>
      <c r="J1630" s="515" t="s">
        <v>33</v>
      </c>
      <c r="K1630" s="515"/>
      <c r="L1630" s="515"/>
      <c r="M1630" s="515"/>
      <c r="N1630" s="515"/>
    </row>
    <row r="1631" spans="1:14">
      <c r="A1631" s="516"/>
      <c r="B1631" s="518"/>
      <c r="C1631" s="198"/>
      <c r="D1631" s="518"/>
      <c r="E1631" s="449"/>
      <c r="F1631" s="449"/>
      <c r="G1631" s="464"/>
      <c r="H1631" s="449"/>
      <c r="I1631" s="193"/>
      <c r="J1631" s="516"/>
      <c r="K1631" s="516"/>
      <c r="L1631" s="516"/>
      <c r="M1631" s="516"/>
      <c r="N1631" s="516"/>
    </row>
    <row r="1632" spans="1:14" ht="12.75" customHeight="1">
      <c r="A1632" s="190" t="s">
        <v>300</v>
      </c>
      <c r="B1632" s="503"/>
      <c r="C1632" s="197"/>
      <c r="D1632" s="243"/>
      <c r="E1632" s="195"/>
      <c r="F1632" s="195"/>
      <c r="G1632" s="195"/>
      <c r="H1632" s="195"/>
      <c r="I1632" s="194"/>
      <c r="J1632" s="506"/>
      <c r="K1632" s="507"/>
      <c r="L1632" s="507"/>
      <c r="M1632" s="507"/>
      <c r="N1632" s="508"/>
    </row>
    <row r="1633" spans="2:14">
      <c r="B1633" s="504"/>
      <c r="D1633" s="148"/>
      <c r="E1633" s="187"/>
      <c r="F1633" s="187"/>
      <c r="G1633" s="187"/>
      <c r="H1633" s="187"/>
      <c r="I1633" s="191"/>
      <c r="J1633" s="509"/>
      <c r="K1633" s="510"/>
      <c r="L1633" s="510"/>
      <c r="M1633" s="510"/>
      <c r="N1633" s="511"/>
    </row>
    <row r="1634" spans="2:14">
      <c r="B1634" s="504"/>
      <c r="D1634" s="243"/>
      <c r="E1634" s="195"/>
      <c r="F1634" s="195"/>
      <c r="G1634" s="195"/>
      <c r="H1634" s="195"/>
      <c r="I1634" s="191"/>
      <c r="J1634" s="509"/>
      <c r="K1634" s="510"/>
      <c r="L1634" s="510"/>
      <c r="M1634" s="510"/>
      <c r="N1634" s="511"/>
    </row>
    <row r="1635" spans="2:14">
      <c r="B1635" s="504"/>
      <c r="D1635" s="243"/>
      <c r="E1635" s="195"/>
      <c r="F1635" s="195"/>
      <c r="G1635" s="195"/>
      <c r="H1635" s="195"/>
      <c r="I1635" s="191"/>
      <c r="J1635" s="509"/>
      <c r="K1635" s="510"/>
      <c r="L1635" s="510"/>
      <c r="M1635" s="510"/>
      <c r="N1635" s="511"/>
    </row>
    <row r="1636" spans="2:14">
      <c r="B1636" s="504"/>
      <c r="D1636" s="243"/>
      <c r="E1636" s="195"/>
      <c r="F1636" s="195"/>
      <c r="G1636" s="195"/>
      <c r="H1636" s="195"/>
      <c r="I1636" s="191"/>
      <c r="J1636" s="509"/>
      <c r="K1636" s="510"/>
      <c r="L1636" s="510"/>
      <c r="M1636" s="510"/>
      <c r="N1636" s="511"/>
    </row>
    <row r="1637" spans="2:14">
      <c r="B1637" s="504"/>
      <c r="D1637" s="243"/>
      <c r="E1637" s="195"/>
      <c r="F1637" s="195"/>
      <c r="G1637" s="195"/>
      <c r="H1637" s="195"/>
      <c r="I1637" s="191"/>
      <c r="J1637" s="509"/>
      <c r="K1637" s="510"/>
      <c r="L1637" s="510"/>
      <c r="M1637" s="510"/>
      <c r="N1637" s="511"/>
    </row>
    <row r="1638" spans="2:14">
      <c r="B1638" s="504"/>
      <c r="D1638" s="243"/>
      <c r="E1638" s="195"/>
      <c r="F1638" s="195"/>
      <c r="G1638" s="195"/>
      <c r="H1638" s="195"/>
      <c r="I1638" s="191"/>
      <c r="J1638" s="509"/>
      <c r="K1638" s="510"/>
      <c r="L1638" s="510"/>
      <c r="M1638" s="510"/>
      <c r="N1638" s="511"/>
    </row>
    <row r="1639" spans="2:14">
      <c r="B1639" s="504"/>
      <c r="D1639" s="243"/>
      <c r="E1639" s="195"/>
      <c r="F1639" s="195"/>
      <c r="G1639" s="195"/>
      <c r="H1639" s="195"/>
      <c r="I1639" s="191"/>
      <c r="J1639" s="509"/>
      <c r="K1639" s="510"/>
      <c r="L1639" s="510"/>
      <c r="M1639" s="510"/>
      <c r="N1639" s="511"/>
    </row>
    <row r="1640" spans="2:14">
      <c r="B1640" s="504"/>
      <c r="D1640" s="243"/>
      <c r="E1640" s="195"/>
      <c r="F1640" s="195"/>
      <c r="G1640" s="195"/>
      <c r="H1640" s="195"/>
      <c r="I1640" s="191"/>
      <c r="J1640" s="509"/>
      <c r="K1640" s="510"/>
      <c r="L1640" s="510"/>
      <c r="M1640" s="510"/>
      <c r="N1640" s="511"/>
    </row>
    <row r="1641" spans="2:14">
      <c r="B1641" s="504"/>
      <c r="D1641" s="243"/>
      <c r="E1641" s="195"/>
      <c r="F1641" s="195"/>
      <c r="G1641" s="195"/>
      <c r="H1641" s="195"/>
      <c r="I1641" s="191"/>
      <c r="J1641" s="509"/>
      <c r="K1641" s="510"/>
      <c r="L1641" s="510"/>
      <c r="M1641" s="510"/>
      <c r="N1641" s="511"/>
    </row>
    <row r="1642" spans="2:14">
      <c r="B1642" s="504"/>
      <c r="D1642" s="243"/>
      <c r="E1642" s="195"/>
      <c r="F1642" s="195"/>
      <c r="G1642" s="195"/>
      <c r="H1642" s="195"/>
      <c r="I1642" s="191"/>
      <c r="J1642" s="509"/>
      <c r="K1642" s="510"/>
      <c r="L1642" s="510"/>
      <c r="M1642" s="510"/>
      <c r="N1642" s="511"/>
    </row>
    <row r="1643" spans="2:14">
      <c r="B1643" s="504"/>
      <c r="D1643" s="243"/>
      <c r="E1643" s="195"/>
      <c r="F1643" s="195"/>
      <c r="G1643" s="195"/>
      <c r="H1643" s="195"/>
      <c r="I1643" s="191"/>
      <c r="J1643" s="509"/>
      <c r="K1643" s="510"/>
      <c r="L1643" s="510"/>
      <c r="M1643" s="510"/>
      <c r="N1643" s="511"/>
    </row>
    <row r="1644" spans="2:14">
      <c r="B1644" s="504"/>
      <c r="D1644" s="243"/>
      <c r="E1644" s="195"/>
      <c r="F1644" s="195"/>
      <c r="G1644" s="195"/>
      <c r="H1644" s="195"/>
      <c r="I1644" s="191"/>
      <c r="J1644" s="509"/>
      <c r="K1644" s="510"/>
      <c r="L1644" s="510"/>
      <c r="M1644" s="510"/>
      <c r="N1644" s="511"/>
    </row>
    <row r="1645" spans="2:14">
      <c r="B1645" s="504"/>
      <c r="D1645" s="243"/>
      <c r="E1645" s="195"/>
      <c r="F1645" s="195"/>
      <c r="G1645" s="195"/>
      <c r="H1645" s="195"/>
      <c r="I1645" s="191"/>
      <c r="J1645" s="509"/>
      <c r="K1645" s="510"/>
      <c r="L1645" s="510"/>
      <c r="M1645" s="510"/>
      <c r="N1645" s="511"/>
    </row>
    <row r="1646" spans="2:14">
      <c r="B1646" s="504"/>
      <c r="D1646" s="243"/>
      <c r="E1646" s="195"/>
      <c r="F1646" s="195"/>
      <c r="G1646" s="195"/>
      <c r="H1646" s="195"/>
      <c r="I1646" s="191"/>
      <c r="J1646" s="509"/>
      <c r="K1646" s="510"/>
      <c r="L1646" s="510"/>
      <c r="M1646" s="510"/>
      <c r="N1646" s="511"/>
    </row>
    <row r="1647" spans="2:14">
      <c r="B1647" s="504"/>
      <c r="D1647" s="243"/>
      <c r="E1647" s="195"/>
      <c r="F1647" s="195"/>
      <c r="G1647" s="195"/>
      <c r="H1647" s="195"/>
      <c r="I1647" s="191"/>
      <c r="J1647" s="509"/>
      <c r="K1647" s="510"/>
      <c r="L1647" s="510"/>
      <c r="M1647" s="510"/>
      <c r="N1647" s="511"/>
    </row>
    <row r="1648" spans="2:14">
      <c r="B1648" s="504"/>
      <c r="D1648" s="243"/>
      <c r="E1648" s="195"/>
      <c r="F1648" s="195"/>
      <c r="G1648" s="195"/>
      <c r="H1648" s="195"/>
      <c r="I1648" s="191"/>
      <c r="J1648" s="509"/>
      <c r="K1648" s="510"/>
      <c r="L1648" s="510"/>
      <c r="M1648" s="510"/>
      <c r="N1648" s="511"/>
    </row>
    <row r="1649" spans="1:14">
      <c r="B1649" s="504"/>
      <c r="D1649" s="243"/>
      <c r="E1649" s="195"/>
      <c r="F1649" s="195"/>
      <c r="G1649" s="195"/>
      <c r="H1649" s="195"/>
      <c r="I1649" s="191"/>
      <c r="J1649" s="509"/>
      <c r="K1649" s="510"/>
      <c r="L1649" s="510"/>
      <c r="M1649" s="510"/>
      <c r="N1649" s="511"/>
    </row>
    <row r="1650" spans="1:14">
      <c r="B1650" s="504"/>
      <c r="D1650" s="243"/>
      <c r="E1650" s="195"/>
      <c r="F1650" s="195"/>
      <c r="G1650" s="195"/>
      <c r="H1650" s="195"/>
      <c r="I1650" s="191"/>
      <c r="J1650" s="509"/>
      <c r="K1650" s="510"/>
      <c r="L1650" s="510"/>
      <c r="M1650" s="510"/>
      <c r="N1650" s="511"/>
    </row>
    <row r="1651" spans="1:14">
      <c r="B1651" s="504"/>
      <c r="D1651" s="243"/>
      <c r="E1651" s="195"/>
      <c r="F1651" s="195"/>
      <c r="G1651" s="195"/>
      <c r="H1651" s="195"/>
      <c r="I1651" s="191"/>
      <c r="J1651" s="509"/>
      <c r="K1651" s="510"/>
      <c r="L1651" s="510"/>
      <c r="M1651" s="510"/>
      <c r="N1651" s="511"/>
    </row>
    <row r="1652" spans="1:14">
      <c r="B1652" s="505"/>
      <c r="D1652" s="133"/>
      <c r="E1652" s="127"/>
      <c r="F1652" s="128"/>
      <c r="G1652" s="128"/>
      <c r="H1652" s="128"/>
      <c r="I1652" s="191"/>
      <c r="J1652" s="512"/>
      <c r="K1652" s="513"/>
      <c r="L1652" s="513"/>
      <c r="M1652" s="513"/>
      <c r="N1652" s="514"/>
    </row>
    <row r="1653" spans="1:14">
      <c r="D1653" s="138"/>
      <c r="E1653" s="131"/>
      <c r="F1653" s="131"/>
      <c r="G1653" s="131"/>
      <c r="H1653" s="131"/>
    </row>
    <row r="1654" spans="1:14">
      <c r="D1654" s="138"/>
      <c r="E1654" s="131"/>
      <c r="F1654" s="131"/>
      <c r="G1654" s="131"/>
      <c r="H1654" s="131"/>
    </row>
    <row r="1655" spans="1:14" ht="12.75" customHeight="1">
      <c r="A1655" s="515" t="s">
        <v>98</v>
      </c>
      <c r="B1655" s="517" t="s">
        <v>99</v>
      </c>
      <c r="C1655" s="198"/>
      <c r="D1655" s="517" t="s">
        <v>32</v>
      </c>
      <c r="E1655" s="448" t="s">
        <v>303</v>
      </c>
      <c r="F1655" s="448" t="s">
        <v>304</v>
      </c>
      <c r="G1655" s="463" t="s">
        <v>305</v>
      </c>
      <c r="H1655" s="448" t="s">
        <v>306</v>
      </c>
      <c r="I1655" s="192"/>
      <c r="J1655" s="515" t="s">
        <v>33</v>
      </c>
      <c r="K1655" s="515"/>
      <c r="L1655" s="515"/>
      <c r="M1655" s="515"/>
      <c r="N1655" s="515"/>
    </row>
    <row r="1656" spans="1:14">
      <c r="A1656" s="516"/>
      <c r="B1656" s="518"/>
      <c r="C1656" s="198"/>
      <c r="D1656" s="518"/>
      <c r="E1656" s="449"/>
      <c r="F1656" s="449"/>
      <c r="G1656" s="464"/>
      <c r="H1656" s="449"/>
      <c r="I1656" s="193"/>
      <c r="J1656" s="516"/>
      <c r="K1656" s="516"/>
      <c r="L1656" s="516"/>
      <c r="M1656" s="516"/>
      <c r="N1656" s="516"/>
    </row>
    <row r="1657" spans="1:14" ht="12.75" customHeight="1">
      <c r="A1657" s="190" t="s">
        <v>301</v>
      </c>
      <c r="B1657" s="503"/>
      <c r="C1657" s="197"/>
      <c r="D1657" s="243"/>
      <c r="E1657" s="195"/>
      <c r="F1657" s="195"/>
      <c r="G1657" s="195"/>
      <c r="H1657" s="195"/>
      <c r="I1657" s="194"/>
      <c r="J1657" s="506"/>
      <c r="K1657" s="507"/>
      <c r="L1657" s="507"/>
      <c r="M1657" s="507"/>
      <c r="N1657" s="508"/>
    </row>
    <row r="1658" spans="1:14">
      <c r="B1658" s="504"/>
      <c r="D1658" s="243"/>
      <c r="E1658" s="195"/>
      <c r="F1658" s="195"/>
      <c r="G1658" s="195"/>
      <c r="H1658" s="195"/>
      <c r="I1658" s="191"/>
      <c r="J1658" s="509"/>
      <c r="K1658" s="510"/>
      <c r="L1658" s="510"/>
      <c r="M1658" s="510"/>
      <c r="N1658" s="511"/>
    </row>
    <row r="1659" spans="1:14">
      <c r="B1659" s="504"/>
      <c r="D1659" s="243"/>
      <c r="E1659" s="195"/>
      <c r="F1659" s="195"/>
      <c r="G1659" s="195"/>
      <c r="H1659" s="195"/>
      <c r="I1659" s="191"/>
      <c r="J1659" s="509"/>
      <c r="K1659" s="510"/>
      <c r="L1659" s="510"/>
      <c r="M1659" s="510"/>
      <c r="N1659" s="511"/>
    </row>
    <row r="1660" spans="1:14">
      <c r="B1660" s="504"/>
      <c r="D1660" s="243"/>
      <c r="E1660" s="195"/>
      <c r="F1660" s="195"/>
      <c r="G1660" s="195"/>
      <c r="H1660" s="195"/>
      <c r="I1660" s="191"/>
      <c r="J1660" s="509"/>
      <c r="K1660" s="510"/>
      <c r="L1660" s="510"/>
      <c r="M1660" s="510"/>
      <c r="N1660" s="511"/>
    </row>
    <row r="1661" spans="1:14">
      <c r="B1661" s="504"/>
      <c r="D1661" s="243"/>
      <c r="E1661" s="195"/>
      <c r="F1661" s="195"/>
      <c r="G1661" s="195"/>
      <c r="H1661" s="195"/>
      <c r="I1661" s="191"/>
      <c r="J1661" s="509"/>
      <c r="K1661" s="510"/>
      <c r="L1661" s="510"/>
      <c r="M1661" s="510"/>
      <c r="N1661" s="511"/>
    </row>
    <row r="1662" spans="1:14">
      <c r="B1662" s="504"/>
      <c r="D1662" s="243"/>
      <c r="E1662" s="195"/>
      <c r="F1662" s="195"/>
      <c r="G1662" s="195"/>
      <c r="H1662" s="195"/>
      <c r="I1662" s="191"/>
      <c r="J1662" s="509"/>
      <c r="K1662" s="510"/>
      <c r="L1662" s="510"/>
      <c r="M1662" s="510"/>
      <c r="N1662" s="511"/>
    </row>
    <row r="1663" spans="1:14">
      <c r="B1663" s="504"/>
      <c r="D1663" s="243"/>
      <c r="E1663" s="195"/>
      <c r="F1663" s="195"/>
      <c r="G1663" s="195"/>
      <c r="H1663" s="195"/>
      <c r="I1663" s="191"/>
      <c r="J1663" s="509"/>
      <c r="K1663" s="510"/>
      <c r="L1663" s="510"/>
      <c r="M1663" s="510"/>
      <c r="N1663" s="511"/>
    </row>
    <row r="1664" spans="1:14">
      <c r="B1664" s="504"/>
      <c r="D1664" s="136"/>
      <c r="E1664" s="130"/>
      <c r="F1664" s="130"/>
      <c r="G1664" s="130"/>
      <c r="H1664" s="130"/>
      <c r="I1664" s="191"/>
      <c r="J1664" s="509"/>
      <c r="K1664" s="510"/>
      <c r="L1664" s="510"/>
      <c r="M1664" s="510"/>
      <c r="N1664" s="511"/>
    </row>
    <row r="1665" spans="1:14">
      <c r="B1665" s="504"/>
      <c r="D1665" s="243"/>
      <c r="E1665" s="195"/>
      <c r="F1665" s="195"/>
      <c r="G1665" s="195"/>
      <c r="H1665" s="195"/>
      <c r="I1665" s="191"/>
      <c r="J1665" s="509"/>
      <c r="K1665" s="510"/>
      <c r="L1665" s="510"/>
      <c r="M1665" s="510"/>
      <c r="N1665" s="511"/>
    </row>
    <row r="1666" spans="1:14">
      <c r="B1666" s="504"/>
      <c r="D1666" s="243"/>
      <c r="E1666" s="195"/>
      <c r="F1666" s="195"/>
      <c r="G1666" s="195"/>
      <c r="H1666" s="195"/>
      <c r="I1666" s="191"/>
      <c r="J1666" s="509"/>
      <c r="K1666" s="510"/>
      <c r="L1666" s="510"/>
      <c r="M1666" s="510"/>
      <c r="N1666" s="511"/>
    </row>
    <row r="1667" spans="1:14">
      <c r="B1667" s="504"/>
      <c r="D1667" s="243"/>
      <c r="E1667" s="195"/>
      <c r="F1667" s="195"/>
      <c r="G1667" s="195"/>
      <c r="H1667" s="195"/>
      <c r="I1667" s="191"/>
      <c r="J1667" s="509"/>
      <c r="K1667" s="510"/>
      <c r="L1667" s="510"/>
      <c r="M1667" s="510"/>
      <c r="N1667" s="511"/>
    </row>
    <row r="1668" spans="1:14">
      <c r="B1668" s="504"/>
      <c r="D1668" s="243"/>
      <c r="E1668" s="195"/>
      <c r="F1668" s="195"/>
      <c r="G1668" s="195"/>
      <c r="H1668" s="195"/>
      <c r="I1668" s="191"/>
      <c r="J1668" s="509"/>
      <c r="K1668" s="510"/>
      <c r="L1668" s="510"/>
      <c r="M1668" s="510"/>
      <c r="N1668" s="511"/>
    </row>
    <row r="1669" spans="1:14">
      <c r="B1669" s="504"/>
      <c r="D1669" s="243"/>
      <c r="E1669" s="195"/>
      <c r="F1669" s="195"/>
      <c r="G1669" s="195"/>
      <c r="H1669" s="195"/>
      <c r="I1669" s="191"/>
      <c r="J1669" s="509"/>
      <c r="K1669" s="510"/>
      <c r="L1669" s="510"/>
      <c r="M1669" s="510"/>
      <c r="N1669" s="511"/>
    </row>
    <row r="1670" spans="1:14">
      <c r="B1670" s="504"/>
      <c r="D1670" s="243"/>
      <c r="E1670" s="195"/>
      <c r="F1670" s="195"/>
      <c r="G1670" s="195"/>
      <c r="H1670" s="195"/>
      <c r="I1670" s="191"/>
      <c r="J1670" s="509"/>
      <c r="K1670" s="510"/>
      <c r="L1670" s="510"/>
      <c r="M1670" s="510"/>
      <c r="N1670" s="511"/>
    </row>
    <row r="1671" spans="1:14">
      <c r="B1671" s="504"/>
      <c r="D1671" s="243"/>
      <c r="E1671" s="195"/>
      <c r="F1671" s="195"/>
      <c r="G1671" s="195"/>
      <c r="H1671" s="195"/>
      <c r="I1671" s="191"/>
      <c r="J1671" s="509"/>
      <c r="K1671" s="510"/>
      <c r="L1671" s="510"/>
      <c r="M1671" s="510"/>
      <c r="N1671" s="511"/>
    </row>
    <row r="1672" spans="1:14">
      <c r="B1672" s="504"/>
      <c r="D1672" s="243"/>
      <c r="E1672" s="195"/>
      <c r="F1672" s="195"/>
      <c r="G1672" s="195"/>
      <c r="H1672" s="195"/>
      <c r="I1672" s="191"/>
      <c r="J1672" s="509"/>
      <c r="K1672" s="510"/>
      <c r="L1672" s="510"/>
      <c r="M1672" s="510"/>
      <c r="N1672" s="511"/>
    </row>
    <row r="1673" spans="1:14">
      <c r="B1673" s="504"/>
      <c r="D1673" s="136"/>
      <c r="E1673" s="130"/>
      <c r="F1673" s="130"/>
      <c r="G1673" s="130"/>
      <c r="H1673" s="130"/>
      <c r="I1673" s="191"/>
      <c r="J1673" s="509"/>
      <c r="K1673" s="510"/>
      <c r="L1673" s="510"/>
      <c r="M1673" s="510"/>
      <c r="N1673" s="511"/>
    </row>
    <row r="1674" spans="1:14">
      <c r="B1674" s="504"/>
      <c r="D1674" s="136"/>
      <c r="E1674" s="130"/>
      <c r="F1674" s="130"/>
      <c r="G1674" s="130"/>
      <c r="H1674" s="130"/>
      <c r="I1674" s="191"/>
      <c r="J1674" s="509"/>
      <c r="K1674" s="510"/>
      <c r="L1674" s="510"/>
      <c r="M1674" s="510"/>
      <c r="N1674" s="511"/>
    </row>
    <row r="1675" spans="1:14">
      <c r="B1675" s="504"/>
      <c r="D1675" s="243"/>
      <c r="E1675" s="195"/>
      <c r="F1675" s="195"/>
      <c r="G1675" s="195"/>
      <c r="H1675" s="195"/>
      <c r="I1675" s="191"/>
      <c r="J1675" s="509"/>
      <c r="K1675" s="510"/>
      <c r="L1675" s="510"/>
      <c r="M1675" s="510"/>
      <c r="N1675" s="511"/>
    </row>
    <row r="1676" spans="1:14">
      <c r="B1676" s="504"/>
      <c r="D1676" s="243"/>
      <c r="E1676" s="195"/>
      <c r="F1676" s="195"/>
      <c r="G1676" s="195"/>
      <c r="H1676" s="195"/>
      <c r="I1676" s="191"/>
      <c r="J1676" s="509"/>
      <c r="K1676" s="510"/>
      <c r="L1676" s="510"/>
      <c r="M1676" s="510"/>
      <c r="N1676" s="511"/>
    </row>
    <row r="1677" spans="1:14">
      <c r="B1677" s="505"/>
      <c r="D1677" s="133"/>
      <c r="E1677" s="127"/>
      <c r="F1677" s="128"/>
      <c r="G1677" s="128"/>
      <c r="H1677" s="128"/>
      <c r="I1677" s="191"/>
      <c r="J1677" s="512"/>
      <c r="K1677" s="513"/>
      <c r="L1677" s="513"/>
      <c r="M1677" s="513"/>
      <c r="N1677" s="514"/>
    </row>
    <row r="1678" spans="1:14">
      <c r="D1678" s="138"/>
      <c r="E1678" s="131"/>
      <c r="F1678" s="131"/>
      <c r="G1678" s="131"/>
      <c r="H1678" s="131"/>
    </row>
    <row r="1679" spans="1:14">
      <c r="D1679" s="138"/>
      <c r="E1679" s="131"/>
      <c r="F1679" s="131"/>
      <c r="G1679" s="131"/>
      <c r="H1679" s="131"/>
    </row>
    <row r="1680" spans="1:14" ht="12.75" customHeight="1">
      <c r="A1680" s="515" t="s">
        <v>98</v>
      </c>
      <c r="B1680" s="517" t="s">
        <v>99</v>
      </c>
      <c r="C1680" s="198"/>
      <c r="D1680" s="517" t="s">
        <v>32</v>
      </c>
      <c r="E1680" s="448" t="s">
        <v>303</v>
      </c>
      <c r="F1680" s="448" t="s">
        <v>304</v>
      </c>
      <c r="G1680" s="463" t="s">
        <v>305</v>
      </c>
      <c r="H1680" s="448" t="s">
        <v>306</v>
      </c>
      <c r="I1680" s="192"/>
      <c r="J1680" s="515" t="s">
        <v>33</v>
      </c>
      <c r="K1680" s="515"/>
      <c r="L1680" s="515"/>
      <c r="M1680" s="515"/>
      <c r="N1680" s="515"/>
    </row>
    <row r="1681" spans="1:14">
      <c r="A1681" s="516"/>
      <c r="B1681" s="518"/>
      <c r="C1681" s="198"/>
      <c r="D1681" s="518"/>
      <c r="E1681" s="449"/>
      <c r="F1681" s="449"/>
      <c r="G1681" s="464"/>
      <c r="H1681" s="449"/>
      <c r="I1681" s="193"/>
      <c r="J1681" s="516"/>
      <c r="K1681" s="516"/>
      <c r="L1681" s="516"/>
      <c r="M1681" s="516"/>
      <c r="N1681" s="516"/>
    </row>
    <row r="1682" spans="1:14" ht="12.75" customHeight="1">
      <c r="A1682" s="199" t="s">
        <v>269</v>
      </c>
      <c r="B1682" s="503"/>
      <c r="C1682" s="197"/>
      <c r="D1682" s="243"/>
      <c r="E1682" s="195"/>
      <c r="F1682" s="195"/>
      <c r="G1682" s="195"/>
      <c r="H1682" s="195"/>
      <c r="I1682" s="194"/>
      <c r="J1682" s="506"/>
      <c r="K1682" s="507"/>
      <c r="L1682" s="507"/>
      <c r="M1682" s="507"/>
      <c r="N1682" s="508"/>
    </row>
    <row r="1683" spans="1:14">
      <c r="B1683" s="504"/>
      <c r="D1683" s="243"/>
      <c r="E1683" s="195"/>
      <c r="F1683" s="195"/>
      <c r="G1683" s="195"/>
      <c r="H1683" s="195"/>
      <c r="I1683" s="191"/>
      <c r="J1683" s="509"/>
      <c r="K1683" s="510"/>
      <c r="L1683" s="510"/>
      <c r="M1683" s="510"/>
      <c r="N1683" s="511"/>
    </row>
    <row r="1684" spans="1:14">
      <c r="B1684" s="504"/>
      <c r="D1684" s="243"/>
      <c r="E1684" s="195"/>
      <c r="F1684" s="195"/>
      <c r="G1684" s="195"/>
      <c r="H1684" s="195"/>
      <c r="I1684" s="191"/>
      <c r="J1684" s="509"/>
      <c r="K1684" s="510"/>
      <c r="L1684" s="510"/>
      <c r="M1684" s="510"/>
      <c r="N1684" s="511"/>
    </row>
    <row r="1685" spans="1:14">
      <c r="B1685" s="504"/>
      <c r="D1685" s="243"/>
      <c r="E1685" s="195"/>
      <c r="F1685" s="195"/>
      <c r="G1685" s="195"/>
      <c r="H1685" s="195"/>
      <c r="I1685" s="191"/>
      <c r="J1685" s="509"/>
      <c r="K1685" s="510"/>
      <c r="L1685" s="510"/>
      <c r="M1685" s="510"/>
      <c r="N1685" s="511"/>
    </row>
    <row r="1686" spans="1:14">
      <c r="B1686" s="504"/>
      <c r="D1686" s="243"/>
      <c r="E1686" s="195"/>
      <c r="F1686" s="195"/>
      <c r="G1686" s="195"/>
      <c r="H1686" s="195"/>
      <c r="I1686" s="191"/>
      <c r="J1686" s="509"/>
      <c r="K1686" s="510"/>
      <c r="L1686" s="510"/>
      <c r="M1686" s="510"/>
      <c r="N1686" s="511"/>
    </row>
    <row r="1687" spans="1:14">
      <c r="B1687" s="504"/>
      <c r="D1687" s="243"/>
      <c r="E1687" s="195"/>
      <c r="F1687" s="195"/>
      <c r="G1687" s="195"/>
      <c r="H1687" s="195"/>
      <c r="I1687" s="191"/>
      <c r="J1687" s="509"/>
      <c r="K1687" s="510"/>
      <c r="L1687" s="510"/>
      <c r="M1687" s="510"/>
      <c r="N1687" s="511"/>
    </row>
    <row r="1688" spans="1:14">
      <c r="B1688" s="504"/>
      <c r="D1688" s="243"/>
      <c r="E1688" s="195"/>
      <c r="F1688" s="195"/>
      <c r="G1688" s="195"/>
      <c r="H1688" s="195"/>
      <c r="I1688" s="191"/>
      <c r="J1688" s="509"/>
      <c r="K1688" s="510"/>
      <c r="L1688" s="510"/>
      <c r="M1688" s="510"/>
      <c r="N1688" s="511"/>
    </row>
    <row r="1689" spans="1:14">
      <c r="B1689" s="504"/>
      <c r="D1689" s="243"/>
      <c r="E1689" s="195"/>
      <c r="F1689" s="195"/>
      <c r="G1689" s="195"/>
      <c r="H1689" s="195"/>
      <c r="I1689" s="191"/>
      <c r="J1689" s="509"/>
      <c r="K1689" s="510"/>
      <c r="L1689" s="510"/>
      <c r="M1689" s="510"/>
      <c r="N1689" s="511"/>
    </row>
    <row r="1690" spans="1:14">
      <c r="B1690" s="504"/>
      <c r="D1690" s="243"/>
      <c r="E1690" s="195"/>
      <c r="F1690" s="195"/>
      <c r="G1690" s="195"/>
      <c r="H1690" s="195"/>
      <c r="I1690" s="191"/>
      <c r="J1690" s="509"/>
      <c r="K1690" s="510"/>
      <c r="L1690" s="510"/>
      <c r="M1690" s="510"/>
      <c r="N1690" s="511"/>
    </row>
    <row r="1691" spans="1:14">
      <c r="B1691" s="504"/>
      <c r="D1691" s="243"/>
      <c r="E1691" s="195"/>
      <c r="F1691" s="195"/>
      <c r="G1691" s="195"/>
      <c r="H1691" s="195"/>
      <c r="I1691" s="191"/>
      <c r="J1691" s="509"/>
      <c r="K1691" s="510"/>
      <c r="L1691" s="510"/>
      <c r="M1691" s="510"/>
      <c r="N1691" s="511"/>
    </row>
    <row r="1692" spans="1:14">
      <c r="B1692" s="504"/>
      <c r="D1692" s="243"/>
      <c r="E1692" s="195"/>
      <c r="F1692" s="195"/>
      <c r="G1692" s="195"/>
      <c r="H1692" s="195"/>
      <c r="I1692" s="191"/>
      <c r="J1692" s="509"/>
      <c r="K1692" s="510"/>
      <c r="L1692" s="510"/>
      <c r="M1692" s="510"/>
      <c r="N1692" s="511"/>
    </row>
    <row r="1693" spans="1:14">
      <c r="B1693" s="504"/>
      <c r="D1693" s="243"/>
      <c r="E1693" s="195"/>
      <c r="F1693" s="195"/>
      <c r="G1693" s="195"/>
      <c r="H1693" s="195"/>
      <c r="I1693" s="191"/>
      <c r="J1693" s="509"/>
      <c r="K1693" s="510"/>
      <c r="L1693" s="510"/>
      <c r="M1693" s="510"/>
      <c r="N1693" s="511"/>
    </row>
    <row r="1694" spans="1:14">
      <c r="B1694" s="504"/>
      <c r="D1694" s="243"/>
      <c r="E1694" s="195"/>
      <c r="F1694" s="195"/>
      <c r="G1694" s="195"/>
      <c r="H1694" s="195"/>
      <c r="I1694" s="191"/>
      <c r="J1694" s="509"/>
      <c r="K1694" s="510"/>
      <c r="L1694" s="510"/>
      <c r="M1694" s="510"/>
      <c r="N1694" s="511"/>
    </row>
    <row r="1695" spans="1:14">
      <c r="B1695" s="504"/>
      <c r="D1695" s="243"/>
      <c r="E1695" s="195"/>
      <c r="F1695" s="195"/>
      <c r="G1695" s="195"/>
      <c r="H1695" s="195"/>
      <c r="I1695" s="191"/>
      <c r="J1695" s="509"/>
      <c r="K1695" s="510"/>
      <c r="L1695" s="510"/>
      <c r="M1695" s="510"/>
      <c r="N1695" s="511"/>
    </row>
    <row r="1696" spans="1:14">
      <c r="B1696" s="504"/>
      <c r="D1696" s="243"/>
      <c r="E1696" s="195"/>
      <c r="F1696" s="195"/>
      <c r="G1696" s="195"/>
      <c r="H1696" s="195"/>
      <c r="I1696" s="191"/>
      <c r="J1696" s="509"/>
      <c r="K1696" s="510"/>
      <c r="L1696" s="510"/>
      <c r="M1696" s="510"/>
      <c r="N1696" s="511"/>
    </row>
    <row r="1697" spans="1:29">
      <c r="B1697" s="504"/>
      <c r="D1697" s="243"/>
      <c r="E1697" s="195"/>
      <c r="F1697" s="195"/>
      <c r="G1697" s="195"/>
      <c r="H1697" s="195"/>
      <c r="I1697" s="191"/>
      <c r="J1697" s="509"/>
      <c r="K1697" s="510"/>
      <c r="L1697" s="510"/>
      <c r="M1697" s="510"/>
      <c r="N1697" s="511"/>
    </row>
    <row r="1698" spans="1:29">
      <c r="B1698" s="504"/>
      <c r="D1698" s="243"/>
      <c r="E1698" s="195"/>
      <c r="F1698" s="195"/>
      <c r="G1698" s="195"/>
      <c r="H1698" s="195"/>
      <c r="I1698" s="191"/>
      <c r="J1698" s="509"/>
      <c r="K1698" s="510"/>
      <c r="L1698" s="510"/>
      <c r="M1698" s="510"/>
      <c r="N1698" s="511"/>
    </row>
    <row r="1699" spans="1:29">
      <c r="B1699" s="504"/>
      <c r="D1699" s="243"/>
      <c r="E1699" s="195"/>
      <c r="F1699" s="195"/>
      <c r="G1699" s="195"/>
      <c r="H1699" s="195"/>
      <c r="I1699" s="191"/>
      <c r="J1699" s="509"/>
      <c r="K1699" s="510"/>
      <c r="L1699" s="510"/>
      <c r="M1699" s="510"/>
      <c r="N1699" s="511"/>
      <c r="Z1699" s="448"/>
      <c r="AA1699" s="448"/>
      <c r="AB1699" s="463"/>
      <c r="AC1699" s="448"/>
    </row>
    <row r="1700" spans="1:29">
      <c r="B1700" s="504"/>
      <c r="D1700" s="243"/>
      <c r="E1700" s="195"/>
      <c r="F1700" s="195"/>
      <c r="G1700" s="195"/>
      <c r="H1700" s="195"/>
      <c r="I1700" s="191"/>
      <c r="J1700" s="509"/>
      <c r="K1700" s="510"/>
      <c r="L1700" s="510"/>
      <c r="M1700" s="510"/>
      <c r="N1700" s="511"/>
      <c r="Z1700" s="449"/>
      <c r="AA1700" s="449"/>
      <c r="AB1700" s="464"/>
      <c r="AC1700" s="449"/>
    </row>
    <row r="1701" spans="1:29">
      <c r="B1701" s="504"/>
      <c r="D1701" s="243"/>
      <c r="E1701" s="195"/>
      <c r="F1701" s="195"/>
      <c r="G1701" s="195"/>
      <c r="H1701" s="195"/>
      <c r="I1701" s="191"/>
      <c r="J1701" s="509"/>
      <c r="K1701" s="510"/>
      <c r="L1701" s="510"/>
      <c r="M1701" s="510"/>
      <c r="N1701" s="511"/>
    </row>
    <row r="1702" spans="1:29">
      <c r="B1702" s="505"/>
      <c r="D1702" s="133"/>
      <c r="E1702" s="127"/>
      <c r="F1702" s="128"/>
      <c r="G1702" s="128"/>
      <c r="H1702" s="128"/>
      <c r="I1702" s="191"/>
      <c r="J1702" s="512"/>
      <c r="K1702" s="513"/>
      <c r="L1702" s="513"/>
      <c r="M1702" s="513"/>
      <c r="N1702" s="514"/>
    </row>
    <row r="1705" spans="1:29">
      <c r="A1705" s="515" t="s">
        <v>98</v>
      </c>
      <c r="B1705" s="517" t="s">
        <v>99</v>
      </c>
      <c r="C1705" s="198"/>
      <c r="D1705" s="517" t="s">
        <v>32</v>
      </c>
      <c r="E1705" s="448" t="s">
        <v>303</v>
      </c>
      <c r="F1705" s="448" t="s">
        <v>304</v>
      </c>
      <c r="G1705" s="463" t="s">
        <v>305</v>
      </c>
      <c r="H1705" s="448" t="s">
        <v>306</v>
      </c>
      <c r="I1705" s="192"/>
      <c r="J1705" s="515" t="s">
        <v>33</v>
      </c>
      <c r="K1705" s="515"/>
      <c r="L1705" s="515"/>
      <c r="M1705" s="515"/>
      <c r="N1705" s="515"/>
    </row>
    <row r="1706" spans="1:29">
      <c r="A1706" s="516"/>
      <c r="B1706" s="518"/>
      <c r="C1706" s="198"/>
      <c r="D1706" s="518"/>
      <c r="E1706" s="449"/>
      <c r="F1706" s="449"/>
      <c r="G1706" s="464"/>
      <c r="H1706" s="449"/>
      <c r="I1706" s="193"/>
      <c r="J1706" s="516"/>
      <c r="K1706" s="516"/>
      <c r="L1706" s="516"/>
      <c r="M1706" s="516"/>
      <c r="N1706" s="516"/>
    </row>
    <row r="1707" spans="1:29">
      <c r="A1707" s="199" t="s">
        <v>313</v>
      </c>
      <c r="B1707" s="503"/>
      <c r="C1707" s="197"/>
      <c r="D1707" s="243"/>
      <c r="E1707" s="195"/>
      <c r="F1707" s="195"/>
      <c r="G1707" s="195"/>
      <c r="H1707" s="195"/>
      <c r="I1707" s="194"/>
      <c r="J1707" s="506"/>
      <c r="K1707" s="507"/>
      <c r="L1707" s="507"/>
      <c r="M1707" s="507"/>
      <c r="N1707" s="508"/>
    </row>
    <row r="1708" spans="1:29">
      <c r="B1708" s="504"/>
      <c r="D1708" s="242"/>
      <c r="E1708" s="195"/>
      <c r="F1708" s="195"/>
      <c r="G1708" s="195"/>
      <c r="H1708" s="195"/>
      <c r="I1708" s="191"/>
      <c r="J1708" s="509"/>
      <c r="K1708" s="510"/>
      <c r="L1708" s="510"/>
      <c r="M1708" s="510"/>
      <c r="N1708" s="511"/>
    </row>
    <row r="1709" spans="1:29">
      <c r="B1709" s="504"/>
      <c r="D1709" s="243"/>
      <c r="E1709" s="195"/>
      <c r="F1709" s="195"/>
      <c r="G1709" s="195"/>
      <c r="H1709" s="195"/>
      <c r="I1709" s="191"/>
      <c r="J1709" s="509"/>
      <c r="K1709" s="510"/>
      <c r="L1709" s="510"/>
      <c r="M1709" s="510"/>
      <c r="N1709" s="511"/>
    </row>
    <row r="1710" spans="1:29">
      <c r="B1710" s="504"/>
      <c r="D1710" s="243"/>
      <c r="E1710" s="195"/>
      <c r="F1710" s="195"/>
      <c r="G1710" s="195"/>
      <c r="H1710" s="195"/>
      <c r="I1710" s="191"/>
      <c r="J1710" s="509"/>
      <c r="K1710" s="510"/>
      <c r="L1710" s="510"/>
      <c r="M1710" s="510"/>
      <c r="N1710" s="511"/>
    </row>
    <row r="1711" spans="1:29">
      <c r="B1711" s="504"/>
      <c r="D1711" s="242"/>
      <c r="E1711" s="195"/>
      <c r="F1711" s="195"/>
      <c r="G1711" s="195"/>
      <c r="H1711" s="195"/>
      <c r="I1711" s="191"/>
      <c r="J1711" s="509"/>
      <c r="K1711" s="510"/>
      <c r="L1711" s="510"/>
      <c r="M1711" s="510"/>
      <c r="N1711" s="511"/>
    </row>
    <row r="1712" spans="1:29">
      <c r="B1712" s="504"/>
      <c r="D1712" s="243"/>
      <c r="E1712" s="195"/>
      <c r="F1712" s="195"/>
      <c r="G1712" s="195"/>
      <c r="H1712" s="195"/>
      <c r="I1712" s="191"/>
      <c r="J1712" s="509"/>
      <c r="K1712" s="510"/>
      <c r="L1712" s="510"/>
      <c r="M1712" s="510"/>
      <c r="N1712" s="511"/>
    </row>
    <row r="1713" spans="2:14">
      <c r="B1713" s="504"/>
      <c r="D1713" s="243"/>
      <c r="E1713" s="195"/>
      <c r="F1713" s="195"/>
      <c r="G1713" s="195"/>
      <c r="H1713" s="195"/>
      <c r="I1713" s="191"/>
      <c r="J1713" s="509"/>
      <c r="K1713" s="510"/>
      <c r="L1713" s="510"/>
      <c r="M1713" s="510"/>
      <c r="N1713" s="511"/>
    </row>
    <row r="1714" spans="2:14">
      <c r="B1714" s="504"/>
      <c r="D1714" s="243"/>
      <c r="E1714" s="195"/>
      <c r="F1714" s="195"/>
      <c r="G1714" s="195"/>
      <c r="H1714" s="195"/>
      <c r="I1714" s="191"/>
      <c r="J1714" s="509"/>
      <c r="K1714" s="510"/>
      <c r="L1714" s="510"/>
      <c r="M1714" s="510"/>
      <c r="N1714" s="511"/>
    </row>
    <row r="1715" spans="2:14">
      <c r="B1715" s="504"/>
      <c r="D1715" s="243"/>
      <c r="E1715" s="195"/>
      <c r="F1715" s="195"/>
      <c r="G1715" s="195"/>
      <c r="H1715" s="195"/>
      <c r="I1715" s="191"/>
      <c r="J1715" s="509"/>
      <c r="K1715" s="510"/>
      <c r="L1715" s="510"/>
      <c r="M1715" s="510"/>
      <c r="N1715" s="511"/>
    </row>
    <row r="1716" spans="2:14">
      <c r="B1716" s="504"/>
      <c r="D1716" s="243"/>
      <c r="E1716" s="195"/>
      <c r="F1716" s="195"/>
      <c r="G1716" s="195"/>
      <c r="H1716" s="195"/>
      <c r="I1716" s="191"/>
      <c r="J1716" s="509"/>
      <c r="K1716" s="510"/>
      <c r="L1716" s="510"/>
      <c r="M1716" s="510"/>
      <c r="N1716" s="511"/>
    </row>
    <row r="1717" spans="2:14">
      <c r="B1717" s="504"/>
      <c r="D1717" s="243"/>
      <c r="E1717" s="195"/>
      <c r="F1717" s="195"/>
      <c r="G1717" s="195"/>
      <c r="H1717" s="195"/>
      <c r="I1717" s="191"/>
      <c r="J1717" s="509"/>
      <c r="K1717" s="510"/>
      <c r="L1717" s="510"/>
      <c r="M1717" s="510"/>
      <c r="N1717" s="511"/>
    </row>
    <row r="1718" spans="2:14">
      <c r="B1718" s="504"/>
      <c r="D1718" s="243"/>
      <c r="E1718" s="127"/>
      <c r="F1718" s="195"/>
      <c r="G1718" s="195"/>
      <c r="H1718" s="195"/>
      <c r="I1718" s="191"/>
      <c r="J1718" s="509"/>
      <c r="K1718" s="510"/>
      <c r="L1718" s="510"/>
      <c r="M1718" s="510"/>
      <c r="N1718" s="511"/>
    </row>
    <row r="1719" spans="2:14">
      <c r="B1719" s="504"/>
      <c r="D1719" s="243"/>
      <c r="E1719" s="195"/>
      <c r="F1719" s="195"/>
      <c r="G1719" s="195"/>
      <c r="H1719" s="195"/>
      <c r="I1719" s="191"/>
      <c r="J1719" s="509"/>
      <c r="K1719" s="510"/>
      <c r="L1719" s="510"/>
      <c r="M1719" s="510"/>
      <c r="N1719" s="511"/>
    </row>
    <row r="1720" spans="2:14">
      <c r="B1720" s="504"/>
      <c r="D1720" s="243"/>
      <c r="E1720" s="195"/>
      <c r="F1720" s="195"/>
      <c r="G1720" s="195"/>
      <c r="H1720" s="195"/>
      <c r="I1720" s="191"/>
      <c r="J1720" s="509"/>
      <c r="K1720" s="510"/>
      <c r="L1720" s="510"/>
      <c r="M1720" s="510"/>
      <c r="N1720" s="511"/>
    </row>
    <row r="1721" spans="2:14">
      <c r="B1721" s="504"/>
      <c r="D1721" s="243"/>
      <c r="E1721" s="195"/>
      <c r="F1721" s="195"/>
      <c r="G1721" s="195"/>
      <c r="H1721" s="195"/>
      <c r="I1721" s="191"/>
      <c r="J1721" s="509"/>
      <c r="K1721" s="510"/>
      <c r="L1721" s="510"/>
      <c r="M1721" s="510"/>
      <c r="N1721" s="511"/>
    </row>
    <row r="1722" spans="2:14">
      <c r="B1722" s="504"/>
      <c r="D1722" s="243"/>
      <c r="E1722" s="195"/>
      <c r="F1722" s="195"/>
      <c r="G1722" s="195"/>
      <c r="H1722" s="195"/>
      <c r="I1722" s="191"/>
      <c r="J1722" s="509"/>
      <c r="K1722" s="510"/>
      <c r="L1722" s="510"/>
      <c r="M1722" s="510"/>
      <c r="N1722" s="511"/>
    </row>
    <row r="1723" spans="2:14">
      <c r="B1723" s="504"/>
      <c r="D1723" s="243"/>
      <c r="E1723" s="195"/>
      <c r="F1723" s="195"/>
      <c r="G1723" s="195"/>
      <c r="H1723" s="195"/>
      <c r="I1723" s="191"/>
      <c r="J1723" s="509"/>
      <c r="K1723" s="510"/>
      <c r="L1723" s="510"/>
      <c r="M1723" s="510"/>
      <c r="N1723" s="511"/>
    </row>
    <row r="1724" spans="2:14">
      <c r="B1724" s="504"/>
      <c r="D1724" s="243"/>
      <c r="E1724" s="195"/>
      <c r="F1724" s="195"/>
      <c r="G1724" s="195"/>
      <c r="H1724" s="195"/>
      <c r="I1724" s="191"/>
      <c r="J1724" s="509"/>
      <c r="K1724" s="510"/>
      <c r="L1724" s="510"/>
      <c r="M1724" s="510"/>
      <c r="N1724" s="511"/>
    </row>
    <row r="1725" spans="2:14">
      <c r="B1725" s="504"/>
      <c r="D1725" s="243"/>
      <c r="E1725" s="195"/>
      <c r="F1725" s="195"/>
      <c r="G1725" s="195"/>
      <c r="H1725" s="195"/>
      <c r="I1725" s="191"/>
      <c r="J1725" s="509"/>
      <c r="K1725" s="510"/>
      <c r="L1725" s="510"/>
      <c r="M1725" s="510"/>
      <c r="N1725" s="511"/>
    </row>
    <row r="1726" spans="2:14">
      <c r="B1726" s="504"/>
      <c r="D1726" s="243"/>
      <c r="E1726" s="195"/>
      <c r="F1726" s="195"/>
      <c r="G1726" s="195"/>
      <c r="H1726" s="195"/>
      <c r="I1726" s="191"/>
      <c r="J1726" s="509"/>
      <c r="K1726" s="510"/>
      <c r="L1726" s="510"/>
      <c r="M1726" s="510"/>
      <c r="N1726" s="511"/>
    </row>
    <row r="1727" spans="2:14">
      <c r="B1727" s="505"/>
      <c r="D1727" s="133"/>
      <c r="E1727" s="127"/>
      <c r="F1727" s="128"/>
      <c r="G1727" s="128"/>
      <c r="H1727" s="128"/>
      <c r="I1727" s="191"/>
      <c r="J1727" s="512"/>
      <c r="K1727" s="513"/>
      <c r="L1727" s="513"/>
      <c r="M1727" s="513"/>
      <c r="N1727" s="514"/>
    </row>
    <row r="1730" spans="1:14">
      <c r="A1730" s="515" t="s">
        <v>98</v>
      </c>
      <c r="B1730" s="517" t="s">
        <v>99</v>
      </c>
      <c r="C1730" s="198"/>
      <c r="D1730" s="517" t="s">
        <v>32</v>
      </c>
      <c r="E1730" s="448" t="s">
        <v>303</v>
      </c>
      <c r="F1730" s="448" t="s">
        <v>304</v>
      </c>
      <c r="G1730" s="463" t="s">
        <v>305</v>
      </c>
      <c r="H1730" s="448" t="s">
        <v>306</v>
      </c>
      <c r="I1730" s="192"/>
      <c r="J1730" s="515" t="s">
        <v>33</v>
      </c>
      <c r="K1730" s="515"/>
      <c r="L1730" s="515"/>
      <c r="M1730" s="515"/>
      <c r="N1730" s="515"/>
    </row>
    <row r="1731" spans="1:14">
      <c r="A1731" s="516"/>
      <c r="B1731" s="518"/>
      <c r="C1731" s="198"/>
      <c r="D1731" s="518"/>
      <c r="E1731" s="449"/>
      <c r="F1731" s="449"/>
      <c r="G1731" s="464"/>
      <c r="H1731" s="449"/>
      <c r="I1731" s="193"/>
      <c r="J1731" s="516"/>
      <c r="K1731" s="516"/>
      <c r="L1731" s="516"/>
      <c r="M1731" s="516"/>
      <c r="N1731" s="516"/>
    </row>
    <row r="1732" spans="1:14">
      <c r="A1732" s="199" t="s">
        <v>318</v>
      </c>
      <c r="B1732" s="503"/>
      <c r="C1732" s="197"/>
      <c r="D1732" s="243"/>
      <c r="E1732" s="195"/>
      <c r="F1732" s="195"/>
      <c r="G1732" s="195"/>
      <c r="H1732" s="195"/>
      <c r="I1732" s="194"/>
      <c r="J1732" s="506"/>
      <c r="K1732" s="507"/>
      <c r="L1732" s="507"/>
      <c r="M1732" s="507"/>
      <c r="N1732" s="508"/>
    </row>
    <row r="1733" spans="1:14">
      <c r="B1733" s="504"/>
      <c r="D1733" s="243"/>
      <c r="E1733" s="195"/>
      <c r="F1733" s="195"/>
      <c r="G1733" s="195"/>
      <c r="H1733" s="195"/>
      <c r="I1733" s="191"/>
      <c r="J1733" s="509"/>
      <c r="K1733" s="510"/>
      <c r="L1733" s="510"/>
      <c r="M1733" s="510"/>
      <c r="N1733" s="511"/>
    </row>
    <row r="1734" spans="1:14">
      <c r="B1734" s="504"/>
      <c r="D1734" s="243"/>
      <c r="E1734" s="195"/>
      <c r="F1734" s="195"/>
      <c r="G1734" s="195"/>
      <c r="H1734" s="195"/>
      <c r="I1734" s="191"/>
      <c r="J1734" s="509"/>
      <c r="K1734" s="510"/>
      <c r="L1734" s="510"/>
      <c r="M1734" s="510"/>
      <c r="N1734" s="511"/>
    </row>
    <row r="1735" spans="1:14">
      <c r="B1735" s="504"/>
      <c r="D1735" s="243"/>
      <c r="E1735" s="195"/>
      <c r="F1735" s="195"/>
      <c r="G1735" s="195"/>
      <c r="H1735" s="195"/>
      <c r="I1735" s="191"/>
      <c r="J1735" s="509"/>
      <c r="K1735" s="510"/>
      <c r="L1735" s="510"/>
      <c r="M1735" s="510"/>
      <c r="N1735" s="511"/>
    </row>
    <row r="1736" spans="1:14">
      <c r="B1736" s="504"/>
      <c r="D1736" s="243"/>
      <c r="E1736" s="195"/>
      <c r="F1736" s="195"/>
      <c r="G1736" s="195"/>
      <c r="H1736" s="195"/>
      <c r="I1736" s="191"/>
      <c r="J1736" s="509"/>
      <c r="K1736" s="510"/>
      <c r="L1736" s="510"/>
      <c r="M1736" s="510"/>
      <c r="N1736" s="511"/>
    </row>
    <row r="1737" spans="1:14">
      <c r="B1737" s="504"/>
      <c r="D1737" s="243"/>
      <c r="E1737" s="195"/>
      <c r="F1737" s="195"/>
      <c r="G1737" s="195"/>
      <c r="H1737" s="195"/>
      <c r="I1737" s="191"/>
      <c r="J1737" s="509"/>
      <c r="K1737" s="510"/>
      <c r="L1737" s="510"/>
      <c r="M1737" s="510"/>
      <c r="N1737" s="511"/>
    </row>
    <row r="1738" spans="1:14">
      <c r="B1738" s="504"/>
      <c r="D1738" s="243"/>
      <c r="E1738" s="195"/>
      <c r="F1738" s="195"/>
      <c r="G1738" s="195"/>
      <c r="H1738" s="195"/>
      <c r="I1738" s="191"/>
      <c r="J1738" s="509"/>
      <c r="K1738" s="510"/>
      <c r="L1738" s="510"/>
      <c r="M1738" s="510"/>
      <c r="N1738" s="511"/>
    </row>
    <row r="1739" spans="1:14">
      <c r="B1739" s="504"/>
      <c r="D1739" s="243"/>
      <c r="E1739" s="195"/>
      <c r="F1739" s="195"/>
      <c r="G1739" s="195"/>
      <c r="H1739" s="195"/>
      <c r="I1739" s="191"/>
      <c r="J1739" s="509"/>
      <c r="K1739" s="510"/>
      <c r="L1739" s="510"/>
      <c r="M1739" s="510"/>
      <c r="N1739" s="511"/>
    </row>
    <row r="1740" spans="1:14">
      <c r="B1740" s="504"/>
      <c r="D1740" s="243"/>
      <c r="E1740" s="195"/>
      <c r="F1740" s="195"/>
      <c r="G1740" s="195"/>
      <c r="H1740" s="195"/>
      <c r="I1740" s="191"/>
      <c r="J1740" s="509"/>
      <c r="K1740" s="510"/>
      <c r="L1740" s="510"/>
      <c r="M1740" s="510"/>
      <c r="N1740" s="511"/>
    </row>
    <row r="1741" spans="1:14">
      <c r="B1741" s="504"/>
      <c r="D1741" s="243"/>
      <c r="E1741" s="195"/>
      <c r="F1741" s="195"/>
      <c r="G1741" s="195"/>
      <c r="H1741" s="195"/>
      <c r="I1741" s="191"/>
      <c r="J1741" s="509"/>
      <c r="K1741" s="510"/>
      <c r="L1741" s="510"/>
      <c r="M1741" s="510"/>
      <c r="N1741" s="511"/>
    </row>
    <row r="1742" spans="1:14">
      <c r="B1742" s="504"/>
      <c r="D1742" s="243"/>
      <c r="E1742" s="195"/>
      <c r="F1742" s="195"/>
      <c r="G1742" s="195"/>
      <c r="H1742" s="195"/>
      <c r="I1742" s="191"/>
      <c r="J1742" s="509"/>
      <c r="K1742" s="510"/>
      <c r="L1742" s="510"/>
      <c r="M1742" s="510"/>
      <c r="N1742" s="511"/>
    </row>
    <row r="1743" spans="1:14">
      <c r="B1743" s="504"/>
      <c r="D1743" s="243"/>
      <c r="E1743" s="195"/>
      <c r="F1743" s="195"/>
      <c r="G1743" s="195"/>
      <c r="H1743" s="195"/>
      <c r="I1743" s="191"/>
      <c r="J1743" s="509"/>
      <c r="K1743" s="510"/>
      <c r="L1743" s="510"/>
      <c r="M1743" s="510"/>
      <c r="N1743" s="511"/>
    </row>
    <row r="1744" spans="1:14">
      <c r="B1744" s="504"/>
      <c r="D1744" s="243"/>
      <c r="E1744" s="195"/>
      <c r="F1744" s="195"/>
      <c r="G1744" s="195"/>
      <c r="H1744" s="195"/>
      <c r="I1744" s="191"/>
      <c r="J1744" s="509"/>
      <c r="K1744" s="510"/>
      <c r="L1744" s="510"/>
      <c r="M1744" s="510"/>
      <c r="N1744" s="511"/>
    </row>
    <row r="1745" spans="1:14">
      <c r="B1745" s="504"/>
      <c r="D1745" s="243"/>
      <c r="E1745" s="195"/>
      <c r="F1745" s="195"/>
      <c r="G1745" s="195"/>
      <c r="H1745" s="195"/>
      <c r="I1745" s="191"/>
      <c r="J1745" s="509"/>
      <c r="K1745" s="510"/>
      <c r="L1745" s="510"/>
      <c r="M1745" s="510"/>
      <c r="N1745" s="511"/>
    </row>
    <row r="1746" spans="1:14">
      <c r="B1746" s="504"/>
      <c r="D1746" s="243"/>
      <c r="E1746" s="195"/>
      <c r="F1746" s="195"/>
      <c r="G1746" s="195"/>
      <c r="H1746" s="195"/>
      <c r="I1746" s="191"/>
      <c r="J1746" s="509"/>
      <c r="K1746" s="510"/>
      <c r="L1746" s="510"/>
      <c r="M1746" s="510"/>
      <c r="N1746" s="511"/>
    </row>
    <row r="1747" spans="1:14">
      <c r="B1747" s="504"/>
      <c r="D1747" s="133"/>
      <c r="E1747" s="127"/>
      <c r="F1747" s="195"/>
      <c r="G1747" s="195"/>
      <c r="H1747" s="195"/>
      <c r="I1747" s="191"/>
      <c r="J1747" s="509"/>
      <c r="K1747" s="510"/>
      <c r="L1747" s="510"/>
      <c r="M1747" s="510"/>
      <c r="N1747" s="511"/>
    </row>
    <row r="1748" spans="1:14">
      <c r="B1748" s="504"/>
      <c r="D1748" s="243"/>
      <c r="E1748" s="195"/>
      <c r="F1748" s="195"/>
      <c r="G1748" s="195"/>
      <c r="H1748" s="195"/>
      <c r="I1748" s="191"/>
      <c r="J1748" s="509"/>
      <c r="K1748" s="510"/>
      <c r="L1748" s="510"/>
      <c r="M1748" s="510"/>
      <c r="N1748" s="511"/>
    </row>
    <row r="1749" spans="1:14">
      <c r="B1749" s="504"/>
      <c r="D1749" s="243"/>
      <c r="E1749" s="195"/>
      <c r="F1749" s="195"/>
      <c r="G1749" s="195"/>
      <c r="H1749" s="195"/>
      <c r="I1749" s="191"/>
      <c r="J1749" s="509"/>
      <c r="K1749" s="510"/>
      <c r="L1749" s="510"/>
      <c r="M1749" s="510"/>
      <c r="N1749" s="511"/>
    </row>
    <row r="1750" spans="1:14">
      <c r="B1750" s="504"/>
      <c r="D1750" s="243"/>
      <c r="E1750" s="195"/>
      <c r="F1750" s="195"/>
      <c r="G1750" s="195"/>
      <c r="H1750" s="195"/>
      <c r="I1750" s="191"/>
      <c r="J1750" s="509"/>
      <c r="K1750" s="510"/>
      <c r="L1750" s="510"/>
      <c r="M1750" s="510"/>
      <c r="N1750" s="511"/>
    </row>
    <row r="1751" spans="1:14">
      <c r="B1751" s="504"/>
      <c r="D1751" s="243"/>
      <c r="E1751" s="195"/>
      <c r="F1751" s="195"/>
      <c r="G1751" s="195"/>
      <c r="H1751" s="195"/>
      <c r="I1751" s="191"/>
      <c r="J1751" s="509"/>
      <c r="K1751" s="510"/>
      <c r="L1751" s="510"/>
      <c r="M1751" s="510"/>
      <c r="N1751" s="511"/>
    </row>
    <row r="1752" spans="1:14">
      <c r="B1752" s="505"/>
      <c r="D1752" s="133"/>
      <c r="E1752" s="127"/>
      <c r="F1752" s="128"/>
      <c r="G1752" s="128"/>
      <c r="H1752" s="128"/>
      <c r="I1752" s="191"/>
      <c r="J1752" s="512"/>
      <c r="K1752" s="513"/>
      <c r="L1752" s="513"/>
      <c r="M1752" s="513"/>
      <c r="N1752" s="514"/>
    </row>
    <row r="1755" spans="1:14">
      <c r="A1755" s="515" t="s">
        <v>98</v>
      </c>
      <c r="B1755" s="517" t="s">
        <v>99</v>
      </c>
      <c r="C1755" s="198"/>
      <c r="D1755" s="517" t="s">
        <v>32</v>
      </c>
      <c r="E1755" s="448" t="s">
        <v>303</v>
      </c>
      <c r="F1755" s="448" t="s">
        <v>304</v>
      </c>
      <c r="G1755" s="463" t="s">
        <v>305</v>
      </c>
      <c r="H1755" s="448" t="s">
        <v>306</v>
      </c>
      <c r="I1755" s="192"/>
      <c r="J1755" s="515" t="s">
        <v>33</v>
      </c>
      <c r="K1755" s="515"/>
      <c r="L1755" s="515"/>
      <c r="M1755" s="515"/>
      <c r="N1755" s="515"/>
    </row>
    <row r="1756" spans="1:14">
      <c r="A1756" s="516"/>
      <c r="B1756" s="518"/>
      <c r="C1756" s="198"/>
      <c r="D1756" s="518"/>
      <c r="E1756" s="449"/>
      <c r="F1756" s="449"/>
      <c r="G1756" s="464"/>
      <c r="H1756" s="449"/>
      <c r="I1756" s="193"/>
      <c r="J1756" s="516"/>
      <c r="K1756" s="516"/>
      <c r="L1756" s="516"/>
      <c r="M1756" s="516"/>
      <c r="N1756" s="516"/>
    </row>
    <row r="1757" spans="1:14">
      <c r="A1757" s="199" t="s">
        <v>319</v>
      </c>
      <c r="B1757" s="503"/>
      <c r="C1757" s="197"/>
      <c r="D1757" s="243"/>
      <c r="E1757" s="195"/>
      <c r="F1757" s="195"/>
      <c r="G1757" s="195"/>
      <c r="H1757" s="195"/>
      <c r="I1757" s="194"/>
      <c r="J1757" s="506"/>
      <c r="K1757" s="507"/>
      <c r="L1757" s="507"/>
      <c r="M1757" s="507"/>
      <c r="N1757" s="508"/>
    </row>
    <row r="1758" spans="1:14">
      <c r="B1758" s="504"/>
      <c r="D1758" s="243"/>
      <c r="E1758" s="195"/>
      <c r="F1758" s="195"/>
      <c r="G1758" s="195"/>
      <c r="H1758" s="195"/>
      <c r="I1758" s="191"/>
      <c r="J1758" s="509"/>
      <c r="K1758" s="510"/>
      <c r="L1758" s="510"/>
      <c r="M1758" s="510"/>
      <c r="N1758" s="511"/>
    </row>
    <row r="1759" spans="1:14">
      <c r="B1759" s="504"/>
      <c r="D1759" s="243"/>
      <c r="E1759" s="195"/>
      <c r="F1759" s="195"/>
      <c r="G1759" s="195"/>
      <c r="H1759" s="195"/>
      <c r="I1759" s="191"/>
      <c r="J1759" s="509"/>
      <c r="K1759" s="510"/>
      <c r="L1759" s="510"/>
      <c r="M1759" s="510"/>
      <c r="N1759" s="511"/>
    </row>
    <row r="1760" spans="1:14">
      <c r="B1760" s="504"/>
      <c r="D1760" s="243"/>
      <c r="E1760" s="195"/>
      <c r="F1760" s="195"/>
      <c r="G1760" s="195"/>
      <c r="H1760" s="195"/>
      <c r="I1760" s="191"/>
      <c r="J1760" s="509"/>
      <c r="K1760" s="510"/>
      <c r="L1760" s="510"/>
      <c r="M1760" s="510"/>
      <c r="N1760" s="511"/>
    </row>
    <row r="1761" spans="2:14">
      <c r="B1761" s="504"/>
      <c r="D1761" s="243"/>
      <c r="E1761" s="195"/>
      <c r="F1761" s="195"/>
      <c r="G1761" s="195"/>
      <c r="H1761" s="195"/>
      <c r="I1761" s="191"/>
      <c r="J1761" s="509"/>
      <c r="K1761" s="510"/>
      <c r="L1761" s="510"/>
      <c r="M1761" s="510"/>
      <c r="N1761" s="511"/>
    </row>
    <row r="1762" spans="2:14">
      <c r="B1762" s="504"/>
      <c r="D1762" s="243"/>
      <c r="E1762" s="195"/>
      <c r="F1762" s="195"/>
      <c r="G1762" s="195"/>
      <c r="H1762" s="195"/>
      <c r="I1762" s="191"/>
      <c r="J1762" s="509"/>
      <c r="K1762" s="510"/>
      <c r="L1762" s="510"/>
      <c r="M1762" s="510"/>
      <c r="N1762" s="511"/>
    </row>
    <row r="1763" spans="2:14">
      <c r="B1763" s="504"/>
      <c r="D1763" s="243"/>
      <c r="E1763" s="195"/>
      <c r="F1763" s="195"/>
      <c r="G1763" s="195"/>
      <c r="H1763" s="195"/>
      <c r="I1763" s="191"/>
      <c r="J1763" s="509"/>
      <c r="K1763" s="510"/>
      <c r="L1763" s="510"/>
      <c r="M1763" s="510"/>
      <c r="N1763" s="511"/>
    </row>
    <row r="1764" spans="2:14">
      <c r="B1764" s="504"/>
      <c r="D1764" s="243"/>
      <c r="E1764" s="195"/>
      <c r="F1764" s="195"/>
      <c r="G1764" s="195"/>
      <c r="H1764" s="195"/>
      <c r="I1764" s="191"/>
      <c r="J1764" s="509"/>
      <c r="K1764" s="510"/>
      <c r="L1764" s="510"/>
      <c r="M1764" s="510"/>
      <c r="N1764" s="511"/>
    </row>
    <row r="1765" spans="2:14">
      <c r="B1765" s="504"/>
      <c r="D1765" s="243"/>
      <c r="E1765" s="195"/>
      <c r="F1765" s="195"/>
      <c r="G1765" s="195"/>
      <c r="H1765" s="195"/>
      <c r="I1765" s="191"/>
      <c r="J1765" s="509"/>
      <c r="K1765" s="510"/>
      <c r="L1765" s="510"/>
      <c r="M1765" s="510"/>
      <c r="N1765" s="511"/>
    </row>
    <row r="1766" spans="2:14">
      <c r="B1766" s="504"/>
      <c r="D1766" s="243"/>
      <c r="E1766" s="195"/>
      <c r="F1766" s="195"/>
      <c r="G1766" s="195"/>
      <c r="H1766" s="195"/>
      <c r="I1766" s="191"/>
      <c r="J1766" s="509"/>
      <c r="K1766" s="510"/>
      <c r="L1766" s="510"/>
      <c r="M1766" s="510"/>
      <c r="N1766" s="511"/>
    </row>
    <row r="1767" spans="2:14">
      <c r="B1767" s="504"/>
      <c r="D1767" s="243"/>
      <c r="E1767" s="195"/>
      <c r="F1767" s="195"/>
      <c r="G1767" s="195"/>
      <c r="H1767" s="195"/>
      <c r="I1767" s="191"/>
      <c r="J1767" s="509"/>
      <c r="K1767" s="510"/>
      <c r="L1767" s="510"/>
      <c r="M1767" s="510"/>
      <c r="N1767" s="511"/>
    </row>
    <row r="1768" spans="2:14">
      <c r="B1768" s="504"/>
      <c r="D1768" s="243"/>
      <c r="E1768" s="195"/>
      <c r="F1768" s="195"/>
      <c r="G1768" s="195"/>
      <c r="H1768" s="195"/>
      <c r="I1768" s="191"/>
      <c r="J1768" s="509"/>
      <c r="K1768" s="510"/>
      <c r="L1768" s="510"/>
      <c r="M1768" s="510"/>
      <c r="N1768" s="511"/>
    </row>
    <row r="1769" spans="2:14">
      <c r="B1769" s="504"/>
      <c r="D1769" s="243"/>
      <c r="E1769" s="195"/>
      <c r="F1769" s="195"/>
      <c r="G1769" s="195"/>
      <c r="H1769" s="195"/>
      <c r="I1769" s="191"/>
      <c r="J1769" s="509"/>
      <c r="K1769" s="510"/>
      <c r="L1769" s="510"/>
      <c r="M1769" s="510"/>
      <c r="N1769" s="511"/>
    </row>
    <row r="1770" spans="2:14">
      <c r="B1770" s="504"/>
      <c r="D1770" s="243"/>
      <c r="E1770" s="195"/>
      <c r="F1770" s="195"/>
      <c r="G1770" s="195"/>
      <c r="H1770" s="195"/>
      <c r="I1770" s="191"/>
      <c r="J1770" s="509"/>
      <c r="K1770" s="510"/>
      <c r="L1770" s="510"/>
      <c r="M1770" s="510"/>
      <c r="N1770" s="511"/>
    </row>
    <row r="1771" spans="2:14">
      <c r="B1771" s="504"/>
      <c r="D1771" s="243"/>
      <c r="E1771" s="195"/>
      <c r="F1771" s="195"/>
      <c r="G1771" s="195"/>
      <c r="H1771" s="195"/>
      <c r="I1771" s="191"/>
      <c r="J1771" s="509"/>
      <c r="K1771" s="510"/>
      <c r="L1771" s="510"/>
      <c r="M1771" s="510"/>
      <c r="N1771" s="511"/>
    </row>
    <row r="1772" spans="2:14">
      <c r="B1772" s="504"/>
      <c r="D1772" s="133"/>
      <c r="E1772" s="127"/>
      <c r="F1772" s="195"/>
      <c r="G1772" s="195"/>
      <c r="H1772" s="195"/>
      <c r="I1772" s="191"/>
      <c r="J1772" s="509"/>
      <c r="K1772" s="510"/>
      <c r="L1772" s="510"/>
      <c r="M1772" s="510"/>
      <c r="N1772" s="511"/>
    </row>
    <row r="1773" spans="2:14">
      <c r="B1773" s="504"/>
      <c r="D1773" s="243"/>
      <c r="E1773" s="195"/>
      <c r="F1773" s="195"/>
      <c r="G1773" s="195"/>
      <c r="H1773" s="195"/>
      <c r="I1773" s="191"/>
      <c r="J1773" s="509"/>
      <c r="K1773" s="510"/>
      <c r="L1773" s="510"/>
      <c r="M1773" s="510"/>
      <c r="N1773" s="511"/>
    </row>
    <row r="1774" spans="2:14">
      <c r="B1774" s="504"/>
      <c r="D1774" s="243"/>
      <c r="E1774" s="195"/>
      <c r="F1774" s="195"/>
      <c r="G1774" s="195"/>
      <c r="H1774" s="195"/>
      <c r="I1774" s="191"/>
      <c r="J1774" s="509"/>
      <c r="K1774" s="510"/>
      <c r="L1774" s="510"/>
      <c r="M1774" s="510"/>
      <c r="N1774" s="511"/>
    </row>
    <row r="1775" spans="2:14">
      <c r="B1775" s="504"/>
      <c r="D1775" s="243"/>
      <c r="E1775" s="195"/>
      <c r="F1775" s="195"/>
      <c r="G1775" s="195"/>
      <c r="H1775" s="195"/>
      <c r="I1775" s="191"/>
      <c r="J1775" s="509"/>
      <c r="K1775" s="510"/>
      <c r="L1775" s="510"/>
      <c r="M1775" s="510"/>
      <c r="N1775" s="511"/>
    </row>
    <row r="1776" spans="2:14">
      <c r="B1776" s="504"/>
      <c r="D1776" s="243"/>
      <c r="E1776" s="195"/>
      <c r="F1776" s="195"/>
      <c r="G1776" s="195"/>
      <c r="H1776" s="195"/>
      <c r="I1776" s="191"/>
      <c r="J1776" s="509"/>
      <c r="K1776" s="510"/>
      <c r="L1776" s="510"/>
      <c r="M1776" s="510"/>
      <c r="N1776" s="511"/>
    </row>
    <row r="1777" spans="1:14">
      <c r="B1777" s="505"/>
      <c r="D1777" s="133"/>
      <c r="E1777" s="127"/>
      <c r="F1777" s="128"/>
      <c r="G1777" s="128"/>
      <c r="H1777" s="128"/>
      <c r="I1777" s="191"/>
      <c r="J1777" s="512"/>
      <c r="K1777" s="513"/>
      <c r="L1777" s="513"/>
      <c r="M1777" s="513"/>
      <c r="N1777" s="514"/>
    </row>
    <row r="1780" spans="1:14">
      <c r="A1780" s="515" t="s">
        <v>98</v>
      </c>
      <c r="B1780" s="517" t="s">
        <v>99</v>
      </c>
      <c r="C1780" s="198"/>
      <c r="D1780" s="517" t="s">
        <v>32</v>
      </c>
      <c r="E1780" s="448" t="s">
        <v>303</v>
      </c>
      <c r="F1780" s="448" t="s">
        <v>304</v>
      </c>
      <c r="G1780" s="463" t="s">
        <v>305</v>
      </c>
      <c r="H1780" s="448" t="s">
        <v>306</v>
      </c>
      <c r="I1780" s="192"/>
      <c r="J1780" s="515" t="s">
        <v>33</v>
      </c>
      <c r="K1780" s="515"/>
      <c r="L1780" s="515"/>
      <c r="M1780" s="515"/>
      <c r="N1780" s="515"/>
    </row>
    <row r="1781" spans="1:14">
      <c r="A1781" s="516"/>
      <c r="B1781" s="518"/>
      <c r="C1781" s="198"/>
      <c r="D1781" s="518"/>
      <c r="E1781" s="449"/>
      <c r="F1781" s="449"/>
      <c r="G1781" s="464"/>
      <c r="H1781" s="449"/>
      <c r="I1781" s="193"/>
      <c r="J1781" s="516"/>
      <c r="K1781" s="516"/>
      <c r="L1781" s="516"/>
      <c r="M1781" s="516"/>
      <c r="N1781" s="516"/>
    </row>
    <row r="1782" spans="1:14">
      <c r="A1782" s="190" t="s">
        <v>320</v>
      </c>
      <c r="B1782" s="503"/>
      <c r="C1782" s="197"/>
      <c r="D1782" s="243"/>
      <c r="E1782" s="195"/>
      <c r="F1782" s="195"/>
      <c r="G1782" s="195"/>
      <c r="H1782" s="195"/>
      <c r="I1782" s="194"/>
      <c r="J1782" s="506"/>
      <c r="K1782" s="507"/>
      <c r="L1782" s="507"/>
      <c r="M1782" s="507"/>
      <c r="N1782" s="508"/>
    </row>
    <row r="1783" spans="1:14">
      <c r="B1783" s="504"/>
      <c r="D1783" s="243"/>
      <c r="E1783" s="195"/>
      <c r="F1783" s="195"/>
      <c r="G1783" s="195"/>
      <c r="H1783" s="195"/>
      <c r="I1783" s="191"/>
      <c r="J1783" s="509"/>
      <c r="K1783" s="510"/>
      <c r="L1783" s="510"/>
      <c r="M1783" s="510"/>
      <c r="N1783" s="511"/>
    </row>
    <row r="1784" spans="1:14">
      <c r="B1784" s="504"/>
      <c r="D1784" s="243"/>
      <c r="E1784" s="195"/>
      <c r="F1784" s="195"/>
      <c r="G1784" s="195"/>
      <c r="H1784" s="195"/>
      <c r="I1784" s="191"/>
      <c r="J1784" s="509"/>
      <c r="K1784" s="510"/>
      <c r="L1784" s="510"/>
      <c r="M1784" s="510"/>
      <c r="N1784" s="511"/>
    </row>
    <row r="1785" spans="1:14">
      <c r="B1785" s="504"/>
      <c r="D1785" s="243"/>
      <c r="E1785" s="195"/>
      <c r="F1785" s="195"/>
      <c r="G1785" s="195"/>
      <c r="H1785" s="195"/>
      <c r="I1785" s="191"/>
      <c r="J1785" s="509"/>
      <c r="K1785" s="510"/>
      <c r="L1785" s="510"/>
      <c r="M1785" s="510"/>
      <c r="N1785" s="511"/>
    </row>
    <row r="1786" spans="1:14">
      <c r="B1786" s="504"/>
      <c r="D1786" s="243"/>
      <c r="E1786" s="195"/>
      <c r="F1786" s="195"/>
      <c r="G1786" s="195"/>
      <c r="H1786" s="195"/>
      <c r="I1786" s="191"/>
      <c r="J1786" s="509"/>
      <c r="K1786" s="510"/>
      <c r="L1786" s="510"/>
      <c r="M1786" s="510"/>
      <c r="N1786" s="511"/>
    </row>
    <row r="1787" spans="1:14">
      <c r="B1787" s="504"/>
      <c r="D1787" s="243"/>
      <c r="E1787" s="195"/>
      <c r="F1787" s="195"/>
      <c r="G1787" s="195"/>
      <c r="H1787" s="195"/>
      <c r="I1787" s="191"/>
      <c r="J1787" s="509"/>
      <c r="K1787" s="510"/>
      <c r="L1787" s="510"/>
      <c r="M1787" s="510"/>
      <c r="N1787" s="511"/>
    </row>
    <row r="1788" spans="1:14">
      <c r="B1788" s="504"/>
      <c r="D1788" s="243"/>
      <c r="E1788" s="195"/>
      <c r="F1788" s="195"/>
      <c r="G1788" s="195"/>
      <c r="H1788" s="195"/>
      <c r="I1788" s="191"/>
      <c r="J1788" s="509"/>
      <c r="K1788" s="510"/>
      <c r="L1788" s="510"/>
      <c r="M1788" s="510"/>
      <c r="N1788" s="511"/>
    </row>
    <row r="1789" spans="1:14">
      <c r="B1789" s="504"/>
      <c r="D1789" s="243"/>
      <c r="E1789" s="195"/>
      <c r="F1789" s="195"/>
      <c r="G1789" s="195"/>
      <c r="H1789" s="195"/>
      <c r="I1789" s="191"/>
      <c r="J1789" s="509"/>
      <c r="K1789" s="510"/>
      <c r="L1789" s="510"/>
      <c r="M1789" s="510"/>
      <c r="N1789" s="511"/>
    </row>
    <row r="1790" spans="1:14">
      <c r="B1790" s="504"/>
      <c r="D1790" s="243"/>
      <c r="E1790" s="195"/>
      <c r="F1790" s="195"/>
      <c r="G1790" s="195"/>
      <c r="H1790" s="195"/>
      <c r="I1790" s="191"/>
      <c r="J1790" s="509"/>
      <c r="K1790" s="510"/>
      <c r="L1790" s="510"/>
      <c r="M1790" s="510"/>
      <c r="N1790" s="511"/>
    </row>
    <row r="1791" spans="1:14">
      <c r="B1791" s="504"/>
      <c r="D1791" s="243"/>
      <c r="E1791" s="195"/>
      <c r="F1791" s="195"/>
      <c r="G1791" s="195"/>
      <c r="H1791" s="195"/>
      <c r="I1791" s="191"/>
      <c r="J1791" s="509"/>
      <c r="K1791" s="510"/>
      <c r="L1791" s="510"/>
      <c r="M1791" s="510"/>
      <c r="N1791" s="511"/>
    </row>
    <row r="1792" spans="1:14">
      <c r="B1792" s="504"/>
      <c r="D1792" s="243"/>
      <c r="E1792" s="195"/>
      <c r="F1792" s="195"/>
      <c r="G1792" s="195"/>
      <c r="H1792" s="195"/>
      <c r="I1792" s="191"/>
      <c r="J1792" s="509"/>
      <c r="K1792" s="510"/>
      <c r="L1792" s="510"/>
      <c r="M1792" s="510"/>
      <c r="N1792" s="511"/>
    </row>
    <row r="1793" spans="1:14">
      <c r="B1793" s="504"/>
      <c r="D1793" s="243"/>
      <c r="E1793" s="127"/>
      <c r="F1793" s="195"/>
      <c r="G1793" s="195"/>
      <c r="H1793" s="195"/>
      <c r="I1793" s="191"/>
      <c r="J1793" s="509"/>
      <c r="K1793" s="510"/>
      <c r="L1793" s="510"/>
      <c r="M1793" s="510"/>
      <c r="N1793" s="511"/>
    </row>
    <row r="1794" spans="1:14">
      <c r="B1794" s="504"/>
      <c r="D1794" s="243"/>
      <c r="E1794" s="195"/>
      <c r="F1794" s="195"/>
      <c r="G1794" s="195"/>
      <c r="H1794" s="195"/>
      <c r="I1794" s="191"/>
      <c r="J1794" s="509"/>
      <c r="K1794" s="510"/>
      <c r="L1794" s="510"/>
      <c r="M1794" s="510"/>
      <c r="N1794" s="511"/>
    </row>
    <row r="1795" spans="1:14">
      <c r="B1795" s="504"/>
      <c r="D1795" s="243"/>
      <c r="E1795" s="195"/>
      <c r="F1795" s="195"/>
      <c r="G1795" s="195"/>
      <c r="H1795" s="195"/>
      <c r="I1795" s="191"/>
      <c r="J1795" s="509"/>
      <c r="K1795" s="510"/>
      <c r="L1795" s="510"/>
      <c r="M1795" s="510"/>
      <c r="N1795" s="511"/>
    </row>
    <row r="1796" spans="1:14">
      <c r="B1796" s="504"/>
      <c r="D1796" s="243"/>
      <c r="E1796" s="195"/>
      <c r="F1796" s="195"/>
      <c r="G1796" s="195"/>
      <c r="H1796" s="195"/>
      <c r="I1796" s="191"/>
      <c r="J1796" s="509"/>
      <c r="K1796" s="510"/>
      <c r="L1796" s="510"/>
      <c r="M1796" s="510"/>
      <c r="N1796" s="511"/>
    </row>
    <row r="1797" spans="1:14">
      <c r="B1797" s="504"/>
      <c r="D1797" s="243"/>
      <c r="E1797" s="195"/>
      <c r="F1797" s="195"/>
      <c r="G1797" s="195"/>
      <c r="H1797" s="195"/>
      <c r="I1797" s="191"/>
      <c r="J1797" s="509"/>
      <c r="K1797" s="510"/>
      <c r="L1797" s="510"/>
      <c r="M1797" s="510"/>
      <c r="N1797" s="511"/>
    </row>
    <row r="1798" spans="1:14">
      <c r="B1798" s="504"/>
      <c r="D1798" s="243"/>
      <c r="E1798" s="195"/>
      <c r="F1798" s="195"/>
      <c r="G1798" s="195"/>
      <c r="H1798" s="195"/>
      <c r="I1798" s="191"/>
      <c r="J1798" s="509"/>
      <c r="K1798" s="510"/>
      <c r="L1798" s="510"/>
      <c r="M1798" s="510"/>
      <c r="N1798" s="511"/>
    </row>
    <row r="1799" spans="1:14">
      <c r="B1799" s="504"/>
      <c r="D1799" s="243"/>
      <c r="E1799" s="195"/>
      <c r="F1799" s="195"/>
      <c r="G1799" s="195"/>
      <c r="H1799" s="195"/>
      <c r="I1799" s="191"/>
      <c r="J1799" s="509"/>
      <c r="K1799" s="510"/>
      <c r="L1799" s="510"/>
      <c r="M1799" s="510"/>
      <c r="N1799" s="511"/>
    </row>
    <row r="1800" spans="1:14">
      <c r="B1800" s="504"/>
      <c r="D1800" s="243"/>
      <c r="E1800" s="195"/>
      <c r="F1800" s="195"/>
      <c r="G1800" s="195"/>
      <c r="H1800" s="195"/>
      <c r="I1800" s="191"/>
      <c r="J1800" s="509"/>
      <c r="K1800" s="510"/>
      <c r="L1800" s="510"/>
      <c r="M1800" s="510"/>
      <c r="N1800" s="511"/>
    </row>
    <row r="1801" spans="1:14">
      <c r="B1801" s="504"/>
      <c r="D1801" s="243"/>
      <c r="E1801" s="195"/>
      <c r="F1801" s="195"/>
      <c r="G1801" s="195"/>
      <c r="H1801" s="195"/>
      <c r="I1801" s="191"/>
      <c r="J1801" s="509"/>
      <c r="K1801" s="510"/>
      <c r="L1801" s="510"/>
      <c r="M1801" s="510"/>
      <c r="N1801" s="511"/>
    </row>
    <row r="1802" spans="1:14">
      <c r="B1802" s="505"/>
      <c r="D1802" s="133"/>
      <c r="E1802" s="127"/>
      <c r="F1802" s="128"/>
      <c r="G1802" s="128"/>
      <c r="H1802" s="128"/>
      <c r="I1802" s="191"/>
      <c r="J1802" s="512"/>
      <c r="K1802" s="513"/>
      <c r="L1802" s="513"/>
      <c r="M1802" s="513"/>
      <c r="N1802" s="514"/>
    </row>
    <row r="1805" spans="1:14">
      <c r="A1805" s="515" t="s">
        <v>98</v>
      </c>
      <c r="B1805" s="517" t="s">
        <v>99</v>
      </c>
      <c r="C1805" s="198"/>
      <c r="D1805" s="517" t="s">
        <v>32</v>
      </c>
      <c r="E1805" s="448" t="s">
        <v>303</v>
      </c>
      <c r="F1805" s="448" t="s">
        <v>304</v>
      </c>
      <c r="G1805" s="463" t="s">
        <v>305</v>
      </c>
      <c r="H1805" s="448" t="s">
        <v>306</v>
      </c>
      <c r="I1805" s="192"/>
      <c r="J1805" s="515" t="s">
        <v>33</v>
      </c>
      <c r="K1805" s="515"/>
      <c r="L1805" s="515"/>
      <c r="M1805" s="515"/>
      <c r="N1805" s="515"/>
    </row>
    <row r="1806" spans="1:14">
      <c r="A1806" s="516"/>
      <c r="B1806" s="518"/>
      <c r="C1806" s="198"/>
      <c r="D1806" s="518"/>
      <c r="E1806" s="449"/>
      <c r="F1806" s="449"/>
      <c r="G1806" s="464"/>
      <c r="H1806" s="449"/>
      <c r="I1806" s="193"/>
      <c r="J1806" s="516"/>
      <c r="K1806" s="516"/>
      <c r="L1806" s="516"/>
      <c r="M1806" s="516"/>
      <c r="N1806" s="516"/>
    </row>
    <row r="1807" spans="1:14">
      <c r="A1807" s="190" t="s">
        <v>321</v>
      </c>
      <c r="B1807" s="503"/>
      <c r="C1807" s="197"/>
      <c r="D1807" s="243"/>
      <c r="E1807" s="195"/>
      <c r="F1807" s="195"/>
      <c r="G1807" s="195"/>
      <c r="H1807" s="195"/>
      <c r="I1807" s="194"/>
      <c r="J1807" s="506"/>
      <c r="K1807" s="507"/>
      <c r="L1807" s="507"/>
      <c r="M1807" s="507"/>
      <c r="N1807" s="508"/>
    </row>
    <row r="1808" spans="1:14">
      <c r="B1808" s="504"/>
      <c r="D1808" s="243"/>
      <c r="E1808" s="195"/>
      <c r="F1808" s="195"/>
      <c r="G1808" s="195"/>
      <c r="H1808" s="195"/>
      <c r="I1808" s="191"/>
      <c r="J1808" s="509"/>
      <c r="K1808" s="510"/>
      <c r="L1808" s="510"/>
      <c r="M1808" s="510"/>
      <c r="N1808" s="511"/>
    </row>
    <row r="1809" spans="2:14">
      <c r="B1809" s="504"/>
      <c r="D1809" s="243"/>
      <c r="E1809" s="195"/>
      <c r="F1809" s="195"/>
      <c r="G1809" s="195"/>
      <c r="H1809" s="195"/>
      <c r="I1809" s="191"/>
      <c r="J1809" s="509"/>
      <c r="K1809" s="510"/>
      <c r="L1809" s="510"/>
      <c r="M1809" s="510"/>
      <c r="N1809" s="511"/>
    </row>
    <row r="1810" spans="2:14">
      <c r="B1810" s="504"/>
      <c r="D1810" s="243"/>
      <c r="E1810" s="195"/>
      <c r="F1810" s="195"/>
      <c r="G1810" s="195"/>
      <c r="H1810" s="195"/>
      <c r="I1810" s="191"/>
      <c r="J1810" s="509"/>
      <c r="K1810" s="510"/>
      <c r="L1810" s="510"/>
      <c r="M1810" s="510"/>
      <c r="N1810" s="511"/>
    </row>
    <row r="1811" spans="2:14">
      <c r="B1811" s="504"/>
      <c r="D1811" s="243"/>
      <c r="E1811" s="195"/>
      <c r="F1811" s="195"/>
      <c r="G1811" s="195"/>
      <c r="H1811" s="195"/>
      <c r="I1811" s="191"/>
      <c r="J1811" s="509"/>
      <c r="K1811" s="510"/>
      <c r="L1811" s="510"/>
      <c r="M1811" s="510"/>
      <c r="N1811" s="511"/>
    </row>
    <row r="1812" spans="2:14">
      <c r="B1812" s="504"/>
      <c r="D1812" s="243"/>
      <c r="E1812" s="195"/>
      <c r="F1812" s="195"/>
      <c r="G1812" s="195"/>
      <c r="H1812" s="195"/>
      <c r="I1812" s="191"/>
      <c r="J1812" s="509"/>
      <c r="K1812" s="510"/>
      <c r="L1812" s="510"/>
      <c r="M1812" s="510"/>
      <c r="N1812" s="511"/>
    </row>
    <row r="1813" spans="2:14">
      <c r="B1813" s="504"/>
      <c r="D1813" s="243"/>
      <c r="E1813" s="195"/>
      <c r="F1813" s="195"/>
      <c r="G1813" s="195"/>
      <c r="H1813" s="195"/>
      <c r="I1813" s="191"/>
      <c r="J1813" s="509"/>
      <c r="K1813" s="510"/>
      <c r="L1813" s="510"/>
      <c r="M1813" s="510"/>
      <c r="N1813" s="511"/>
    </row>
    <row r="1814" spans="2:14">
      <c r="B1814" s="504"/>
      <c r="D1814" s="243"/>
      <c r="E1814" s="195"/>
      <c r="F1814" s="195"/>
      <c r="G1814" s="195"/>
      <c r="H1814" s="195"/>
      <c r="I1814" s="191"/>
      <c r="J1814" s="509"/>
      <c r="K1814" s="510"/>
      <c r="L1814" s="510"/>
      <c r="M1814" s="510"/>
      <c r="N1814" s="511"/>
    </row>
    <row r="1815" spans="2:14">
      <c r="B1815" s="504"/>
      <c r="D1815" s="243"/>
      <c r="E1815" s="195"/>
      <c r="F1815" s="195"/>
      <c r="G1815" s="195"/>
      <c r="H1815" s="195"/>
      <c r="I1815" s="191"/>
      <c r="J1815" s="509"/>
      <c r="K1815" s="510"/>
      <c r="L1815" s="510"/>
      <c r="M1815" s="510"/>
      <c r="N1815" s="511"/>
    </row>
    <row r="1816" spans="2:14">
      <c r="B1816" s="504"/>
      <c r="D1816" s="243"/>
      <c r="E1816" s="195"/>
      <c r="F1816" s="195"/>
      <c r="G1816" s="195"/>
      <c r="H1816" s="195"/>
      <c r="I1816" s="191"/>
      <c r="J1816" s="509"/>
      <c r="K1816" s="510"/>
      <c r="L1816" s="510"/>
      <c r="M1816" s="510"/>
      <c r="N1816" s="511"/>
    </row>
    <row r="1817" spans="2:14">
      <c r="B1817" s="504"/>
      <c r="D1817" s="243"/>
      <c r="E1817" s="195"/>
      <c r="F1817" s="195"/>
      <c r="G1817" s="195"/>
      <c r="H1817" s="195"/>
      <c r="I1817" s="191"/>
      <c r="J1817" s="509"/>
      <c r="K1817" s="510"/>
      <c r="L1817" s="510"/>
      <c r="M1817" s="510"/>
      <c r="N1817" s="511"/>
    </row>
    <row r="1818" spans="2:14">
      <c r="B1818" s="504"/>
      <c r="D1818" s="243"/>
      <c r="E1818" s="127"/>
      <c r="F1818" s="195"/>
      <c r="G1818" s="195"/>
      <c r="H1818" s="195"/>
      <c r="I1818" s="191"/>
      <c r="J1818" s="509"/>
      <c r="K1818" s="510"/>
      <c r="L1818" s="510"/>
      <c r="M1818" s="510"/>
      <c r="N1818" s="511"/>
    </row>
    <row r="1819" spans="2:14">
      <c r="B1819" s="504"/>
      <c r="D1819" s="243"/>
      <c r="E1819" s="195"/>
      <c r="F1819" s="195"/>
      <c r="G1819" s="195"/>
      <c r="H1819" s="195"/>
      <c r="I1819" s="191"/>
      <c r="J1819" s="509"/>
      <c r="K1819" s="510"/>
      <c r="L1819" s="510"/>
      <c r="M1819" s="510"/>
      <c r="N1819" s="511"/>
    </row>
    <row r="1820" spans="2:14">
      <c r="B1820" s="504"/>
      <c r="D1820" s="243"/>
      <c r="E1820" s="195"/>
      <c r="F1820" s="195"/>
      <c r="G1820" s="195"/>
      <c r="H1820" s="195"/>
      <c r="I1820" s="191"/>
      <c r="J1820" s="509"/>
      <c r="K1820" s="510"/>
      <c r="L1820" s="510"/>
      <c r="M1820" s="510"/>
      <c r="N1820" s="511"/>
    </row>
    <row r="1821" spans="2:14">
      <c r="B1821" s="504"/>
      <c r="D1821" s="243"/>
      <c r="E1821" s="195"/>
      <c r="F1821" s="195"/>
      <c r="G1821" s="195"/>
      <c r="H1821" s="195"/>
      <c r="I1821" s="191"/>
      <c r="J1821" s="509"/>
      <c r="K1821" s="510"/>
      <c r="L1821" s="510"/>
      <c r="M1821" s="510"/>
      <c r="N1821" s="511"/>
    </row>
    <row r="1822" spans="2:14">
      <c r="B1822" s="504"/>
      <c r="D1822" s="243"/>
      <c r="E1822" s="195"/>
      <c r="F1822" s="195"/>
      <c r="G1822" s="195"/>
      <c r="H1822" s="195"/>
      <c r="I1822" s="191"/>
      <c r="J1822" s="509"/>
      <c r="K1822" s="510"/>
      <c r="L1822" s="510"/>
      <c r="M1822" s="510"/>
      <c r="N1822" s="511"/>
    </row>
    <row r="1823" spans="2:14">
      <c r="B1823" s="504"/>
      <c r="D1823" s="243"/>
      <c r="E1823" s="195"/>
      <c r="F1823" s="195"/>
      <c r="G1823" s="195"/>
      <c r="H1823" s="195"/>
      <c r="I1823" s="191"/>
      <c r="J1823" s="509"/>
      <c r="K1823" s="510"/>
      <c r="L1823" s="510"/>
      <c r="M1823" s="510"/>
      <c r="N1823" s="511"/>
    </row>
    <row r="1824" spans="2:14">
      <c r="B1824" s="504"/>
      <c r="D1824" s="243"/>
      <c r="E1824" s="195"/>
      <c r="F1824" s="195"/>
      <c r="G1824" s="195"/>
      <c r="H1824" s="195"/>
      <c r="I1824" s="191"/>
      <c r="J1824" s="509"/>
      <c r="K1824" s="510"/>
      <c r="L1824" s="510"/>
      <c r="M1824" s="510"/>
      <c r="N1824" s="511"/>
    </row>
    <row r="1825" spans="1:14">
      <c r="B1825" s="504"/>
      <c r="D1825" s="243"/>
      <c r="E1825" s="195"/>
      <c r="F1825" s="195"/>
      <c r="G1825" s="195"/>
      <c r="H1825" s="195"/>
      <c r="I1825" s="191"/>
      <c r="J1825" s="509"/>
      <c r="K1825" s="510"/>
      <c r="L1825" s="510"/>
      <c r="M1825" s="510"/>
      <c r="N1825" s="511"/>
    </row>
    <row r="1826" spans="1:14">
      <c r="B1826" s="504"/>
      <c r="D1826" s="243"/>
      <c r="E1826" s="195"/>
      <c r="F1826" s="195"/>
      <c r="G1826" s="195"/>
      <c r="H1826" s="195"/>
      <c r="I1826" s="191"/>
      <c r="J1826" s="509"/>
      <c r="K1826" s="510"/>
      <c r="L1826" s="510"/>
      <c r="M1826" s="510"/>
      <c r="N1826" s="511"/>
    </row>
    <row r="1827" spans="1:14">
      <c r="B1827" s="505"/>
      <c r="D1827" s="133"/>
      <c r="E1827" s="127"/>
      <c r="F1827" s="128"/>
      <c r="G1827" s="128"/>
      <c r="H1827" s="128"/>
      <c r="I1827" s="191"/>
      <c r="J1827" s="512"/>
      <c r="K1827" s="513"/>
      <c r="L1827" s="513"/>
      <c r="M1827" s="513"/>
      <c r="N1827" s="514"/>
    </row>
    <row r="1830" spans="1:14">
      <c r="A1830" s="515" t="s">
        <v>98</v>
      </c>
      <c r="B1830" s="517" t="s">
        <v>99</v>
      </c>
      <c r="C1830" s="198"/>
      <c r="D1830" s="517" t="s">
        <v>32</v>
      </c>
      <c r="E1830" s="448" t="s">
        <v>303</v>
      </c>
      <c r="F1830" s="448" t="s">
        <v>304</v>
      </c>
      <c r="G1830" s="463" t="s">
        <v>305</v>
      </c>
      <c r="H1830" s="448" t="s">
        <v>306</v>
      </c>
      <c r="I1830" s="192"/>
      <c r="J1830" s="515" t="s">
        <v>33</v>
      </c>
      <c r="K1830" s="515"/>
      <c r="L1830" s="515"/>
      <c r="M1830" s="515"/>
      <c r="N1830" s="515"/>
    </row>
    <row r="1831" spans="1:14">
      <c r="A1831" s="516"/>
      <c r="B1831" s="518"/>
      <c r="C1831" s="198"/>
      <c r="D1831" s="518"/>
      <c r="E1831" s="449"/>
      <c r="F1831" s="449"/>
      <c r="G1831" s="464"/>
      <c r="H1831" s="449"/>
      <c r="I1831" s="193"/>
      <c r="J1831" s="516"/>
      <c r="K1831" s="516"/>
      <c r="L1831" s="516"/>
      <c r="M1831" s="516"/>
      <c r="N1831" s="516"/>
    </row>
    <row r="1832" spans="1:14">
      <c r="A1832" s="190" t="s">
        <v>322</v>
      </c>
      <c r="B1832" s="503"/>
      <c r="C1832" s="197"/>
      <c r="D1832" s="243"/>
      <c r="E1832" s="195"/>
      <c r="F1832" s="195"/>
      <c r="G1832" s="195"/>
      <c r="H1832" s="195"/>
      <c r="I1832" s="194"/>
      <c r="J1832" s="506"/>
      <c r="K1832" s="507"/>
      <c r="L1832" s="507"/>
      <c r="M1832" s="507"/>
      <c r="N1832" s="508"/>
    </row>
    <row r="1833" spans="1:14">
      <c r="B1833" s="504"/>
      <c r="D1833" s="243"/>
      <c r="E1833" s="195"/>
      <c r="F1833" s="195"/>
      <c r="G1833" s="195"/>
      <c r="H1833" s="195"/>
      <c r="I1833" s="191"/>
      <c r="J1833" s="509"/>
      <c r="K1833" s="510"/>
      <c r="L1833" s="510"/>
      <c r="M1833" s="510"/>
      <c r="N1833" s="511"/>
    </row>
    <row r="1834" spans="1:14">
      <c r="B1834" s="504"/>
      <c r="D1834" s="243"/>
      <c r="E1834" s="195"/>
      <c r="F1834" s="195"/>
      <c r="G1834" s="195"/>
      <c r="H1834" s="195"/>
      <c r="I1834" s="191"/>
      <c r="J1834" s="509"/>
      <c r="K1834" s="510"/>
      <c r="L1834" s="510"/>
      <c r="M1834" s="510"/>
      <c r="N1834" s="511"/>
    </row>
    <row r="1835" spans="1:14">
      <c r="B1835" s="504"/>
      <c r="D1835" s="243"/>
      <c r="E1835" s="195"/>
      <c r="F1835" s="195"/>
      <c r="G1835" s="195"/>
      <c r="H1835" s="195"/>
      <c r="I1835" s="191"/>
      <c r="J1835" s="509"/>
      <c r="K1835" s="510"/>
      <c r="L1835" s="510"/>
      <c r="M1835" s="510"/>
      <c r="N1835" s="511"/>
    </row>
    <row r="1836" spans="1:14">
      <c r="B1836" s="504"/>
      <c r="D1836" s="243"/>
      <c r="E1836" s="195"/>
      <c r="F1836" s="195"/>
      <c r="G1836" s="195"/>
      <c r="H1836" s="195"/>
      <c r="I1836" s="191"/>
      <c r="J1836" s="509"/>
      <c r="K1836" s="510"/>
      <c r="L1836" s="510"/>
      <c r="M1836" s="510"/>
      <c r="N1836" s="511"/>
    </row>
    <row r="1837" spans="1:14">
      <c r="B1837" s="504"/>
      <c r="D1837" s="243"/>
      <c r="E1837" s="195"/>
      <c r="F1837" s="195"/>
      <c r="G1837" s="195"/>
      <c r="H1837" s="195"/>
      <c r="I1837" s="191"/>
      <c r="J1837" s="509"/>
      <c r="K1837" s="510"/>
      <c r="L1837" s="510"/>
      <c r="M1837" s="510"/>
      <c r="N1837" s="511"/>
    </row>
    <row r="1838" spans="1:14">
      <c r="B1838" s="504"/>
      <c r="D1838" s="243"/>
      <c r="E1838" s="195"/>
      <c r="F1838" s="195"/>
      <c r="G1838" s="195"/>
      <c r="H1838" s="195"/>
      <c r="I1838" s="191"/>
      <c r="J1838" s="509"/>
      <c r="K1838" s="510"/>
      <c r="L1838" s="510"/>
      <c r="M1838" s="510"/>
      <c r="N1838" s="511"/>
    </row>
    <row r="1839" spans="1:14">
      <c r="B1839" s="504"/>
      <c r="D1839" s="243"/>
      <c r="E1839" s="195"/>
      <c r="F1839" s="195"/>
      <c r="G1839" s="195"/>
      <c r="H1839" s="195"/>
      <c r="I1839" s="191"/>
      <c r="J1839" s="509"/>
      <c r="K1839" s="510"/>
      <c r="L1839" s="510"/>
      <c r="M1839" s="510"/>
      <c r="N1839" s="511"/>
    </row>
    <row r="1840" spans="1:14">
      <c r="B1840" s="504"/>
      <c r="D1840" s="243"/>
      <c r="E1840" s="195"/>
      <c r="F1840" s="195"/>
      <c r="G1840" s="195"/>
      <c r="H1840" s="195"/>
      <c r="I1840" s="191"/>
      <c r="J1840" s="509"/>
      <c r="K1840" s="510"/>
      <c r="L1840" s="510"/>
      <c r="M1840" s="510"/>
      <c r="N1840" s="511"/>
    </row>
    <row r="1841" spans="1:14">
      <c r="B1841" s="504"/>
      <c r="D1841" s="243"/>
      <c r="E1841" s="195"/>
      <c r="F1841" s="195"/>
      <c r="G1841" s="195"/>
      <c r="H1841" s="195"/>
      <c r="I1841" s="191"/>
      <c r="J1841" s="509"/>
      <c r="K1841" s="510"/>
      <c r="L1841" s="510"/>
      <c r="M1841" s="510"/>
      <c r="N1841" s="511"/>
    </row>
    <row r="1842" spans="1:14">
      <c r="B1842" s="504"/>
      <c r="D1842" s="243"/>
      <c r="E1842" s="195"/>
      <c r="F1842" s="195"/>
      <c r="G1842" s="195"/>
      <c r="H1842" s="195"/>
      <c r="I1842" s="191"/>
      <c r="J1842" s="509"/>
      <c r="K1842" s="510"/>
      <c r="L1842" s="510"/>
      <c r="M1842" s="510"/>
      <c r="N1842" s="511"/>
    </row>
    <row r="1843" spans="1:14">
      <c r="B1843" s="504"/>
      <c r="D1843" s="243"/>
      <c r="E1843" s="127"/>
      <c r="F1843" s="195"/>
      <c r="G1843" s="195"/>
      <c r="H1843" s="195"/>
      <c r="I1843" s="191"/>
      <c r="J1843" s="509"/>
      <c r="K1843" s="510"/>
      <c r="L1843" s="510"/>
      <c r="M1843" s="510"/>
      <c r="N1843" s="511"/>
    </row>
    <row r="1844" spans="1:14">
      <c r="B1844" s="504"/>
      <c r="D1844" s="243"/>
      <c r="E1844" s="195"/>
      <c r="F1844" s="195"/>
      <c r="G1844" s="195"/>
      <c r="H1844" s="195"/>
      <c r="I1844" s="191"/>
      <c r="J1844" s="509"/>
      <c r="K1844" s="510"/>
      <c r="L1844" s="510"/>
      <c r="M1844" s="510"/>
      <c r="N1844" s="511"/>
    </row>
    <row r="1845" spans="1:14">
      <c r="B1845" s="504"/>
      <c r="D1845" s="243"/>
      <c r="E1845" s="195"/>
      <c r="F1845" s="195"/>
      <c r="G1845" s="195"/>
      <c r="H1845" s="195"/>
      <c r="I1845" s="191"/>
      <c r="J1845" s="509"/>
      <c r="K1845" s="510"/>
      <c r="L1845" s="510"/>
      <c r="M1845" s="510"/>
      <c r="N1845" s="511"/>
    </row>
    <row r="1846" spans="1:14">
      <c r="B1846" s="504"/>
      <c r="D1846" s="243"/>
      <c r="E1846" s="195"/>
      <c r="F1846" s="195"/>
      <c r="G1846" s="195"/>
      <c r="H1846" s="195"/>
      <c r="I1846" s="191"/>
      <c r="J1846" s="509"/>
      <c r="K1846" s="510"/>
      <c r="L1846" s="510"/>
      <c r="M1846" s="510"/>
      <c r="N1846" s="511"/>
    </row>
    <row r="1847" spans="1:14">
      <c r="B1847" s="504"/>
      <c r="D1847" s="243"/>
      <c r="E1847" s="195"/>
      <c r="F1847" s="195"/>
      <c r="G1847" s="195"/>
      <c r="H1847" s="195"/>
      <c r="I1847" s="191"/>
      <c r="J1847" s="509"/>
      <c r="K1847" s="510"/>
      <c r="L1847" s="510"/>
      <c r="M1847" s="510"/>
      <c r="N1847" s="511"/>
    </row>
    <row r="1848" spans="1:14">
      <c r="B1848" s="504"/>
      <c r="D1848" s="243"/>
      <c r="E1848" s="195"/>
      <c r="F1848" s="195"/>
      <c r="G1848" s="195"/>
      <c r="H1848" s="195"/>
      <c r="I1848" s="191"/>
      <c r="J1848" s="509"/>
      <c r="K1848" s="510"/>
      <c r="L1848" s="510"/>
      <c r="M1848" s="510"/>
      <c r="N1848" s="511"/>
    </row>
    <row r="1849" spans="1:14">
      <c r="B1849" s="504"/>
      <c r="D1849" s="243"/>
      <c r="E1849" s="195"/>
      <c r="F1849" s="195"/>
      <c r="G1849" s="195"/>
      <c r="H1849" s="195"/>
      <c r="I1849" s="191"/>
      <c r="J1849" s="509"/>
      <c r="K1849" s="510"/>
      <c r="L1849" s="510"/>
      <c r="M1849" s="510"/>
      <c r="N1849" s="511"/>
    </row>
    <row r="1850" spans="1:14">
      <c r="B1850" s="504"/>
      <c r="D1850" s="243"/>
      <c r="E1850" s="195"/>
      <c r="F1850" s="195"/>
      <c r="G1850" s="195"/>
      <c r="H1850" s="195"/>
      <c r="I1850" s="191"/>
      <c r="J1850" s="509"/>
      <c r="K1850" s="510"/>
      <c r="L1850" s="510"/>
      <c r="M1850" s="510"/>
      <c r="N1850" s="511"/>
    </row>
    <row r="1851" spans="1:14">
      <c r="B1851" s="504"/>
      <c r="D1851" s="243"/>
      <c r="E1851" s="195"/>
      <c r="F1851" s="195"/>
      <c r="G1851" s="195"/>
      <c r="H1851" s="195"/>
      <c r="I1851" s="191"/>
      <c r="J1851" s="509"/>
      <c r="K1851" s="510"/>
      <c r="L1851" s="510"/>
      <c r="M1851" s="510"/>
      <c r="N1851" s="511"/>
    </row>
    <row r="1852" spans="1:14">
      <c r="B1852" s="505"/>
      <c r="D1852" s="133"/>
      <c r="E1852" s="127"/>
      <c r="F1852" s="128"/>
      <c r="G1852" s="128"/>
      <c r="H1852" s="128"/>
      <c r="I1852" s="191"/>
      <c r="J1852" s="512"/>
      <c r="K1852" s="513"/>
      <c r="L1852" s="513"/>
      <c r="M1852" s="513"/>
      <c r="N1852" s="514"/>
    </row>
    <row r="1855" spans="1:14">
      <c r="A1855" s="515" t="s">
        <v>98</v>
      </c>
      <c r="B1855" s="517" t="s">
        <v>99</v>
      </c>
      <c r="C1855" s="198"/>
      <c r="D1855" s="517" t="s">
        <v>32</v>
      </c>
      <c r="E1855" s="448" t="s">
        <v>303</v>
      </c>
      <c r="F1855" s="448" t="s">
        <v>304</v>
      </c>
      <c r="G1855" s="463" t="s">
        <v>305</v>
      </c>
      <c r="H1855" s="448" t="s">
        <v>306</v>
      </c>
      <c r="I1855" s="192"/>
      <c r="J1855" s="515" t="s">
        <v>33</v>
      </c>
      <c r="K1855" s="515"/>
      <c r="L1855" s="515"/>
      <c r="M1855" s="515"/>
      <c r="N1855" s="515"/>
    </row>
    <row r="1856" spans="1:14">
      <c r="A1856" s="516"/>
      <c r="B1856" s="518"/>
      <c r="C1856" s="198"/>
      <c r="D1856" s="518"/>
      <c r="E1856" s="449"/>
      <c r="F1856" s="449"/>
      <c r="G1856" s="464"/>
      <c r="H1856" s="449"/>
      <c r="I1856" s="193"/>
      <c r="J1856" s="516"/>
      <c r="K1856" s="516"/>
      <c r="L1856" s="516"/>
      <c r="M1856" s="516"/>
      <c r="N1856" s="516"/>
    </row>
    <row r="1857" spans="1:14">
      <c r="A1857" s="190" t="s">
        <v>323</v>
      </c>
      <c r="B1857" s="503"/>
      <c r="C1857" s="197"/>
      <c r="D1857" s="243"/>
      <c r="E1857" s="195"/>
      <c r="F1857" s="195"/>
      <c r="G1857" s="195"/>
      <c r="H1857" s="195"/>
      <c r="I1857" s="194"/>
      <c r="J1857" s="506"/>
      <c r="K1857" s="507"/>
      <c r="L1857" s="507"/>
      <c r="M1857" s="507"/>
      <c r="N1857" s="508"/>
    </row>
    <row r="1858" spans="1:14">
      <c r="B1858" s="504"/>
      <c r="D1858" s="243"/>
      <c r="E1858" s="195"/>
      <c r="F1858" s="195"/>
      <c r="G1858" s="195"/>
      <c r="H1858" s="195"/>
      <c r="I1858" s="191"/>
      <c r="J1858" s="509"/>
      <c r="K1858" s="510"/>
      <c r="L1858" s="510"/>
      <c r="M1858" s="510"/>
      <c r="N1858" s="511"/>
    </row>
    <row r="1859" spans="1:14">
      <c r="B1859" s="504"/>
      <c r="D1859" s="243"/>
      <c r="E1859" s="195"/>
      <c r="F1859" s="195"/>
      <c r="G1859" s="195"/>
      <c r="H1859" s="195"/>
      <c r="I1859" s="191"/>
      <c r="J1859" s="509"/>
      <c r="K1859" s="510"/>
      <c r="L1859" s="510"/>
      <c r="M1859" s="510"/>
      <c r="N1859" s="511"/>
    </row>
    <row r="1860" spans="1:14">
      <c r="B1860" s="504"/>
      <c r="D1860" s="243"/>
      <c r="E1860" s="195"/>
      <c r="F1860" s="195"/>
      <c r="G1860" s="195"/>
      <c r="H1860" s="195"/>
      <c r="I1860" s="191"/>
      <c r="J1860" s="509"/>
      <c r="K1860" s="510"/>
      <c r="L1860" s="510"/>
      <c r="M1860" s="510"/>
      <c r="N1860" s="511"/>
    </row>
    <row r="1861" spans="1:14">
      <c r="B1861" s="504"/>
      <c r="D1861" s="243"/>
      <c r="E1861" s="195"/>
      <c r="F1861" s="195"/>
      <c r="G1861" s="195"/>
      <c r="H1861" s="195"/>
      <c r="I1861" s="191"/>
      <c r="J1861" s="509"/>
      <c r="K1861" s="510"/>
      <c r="L1861" s="510"/>
      <c r="M1861" s="510"/>
      <c r="N1861" s="511"/>
    </row>
    <row r="1862" spans="1:14">
      <c r="B1862" s="504"/>
      <c r="D1862" s="243"/>
      <c r="E1862" s="195"/>
      <c r="F1862" s="195"/>
      <c r="G1862" s="195"/>
      <c r="H1862" s="195"/>
      <c r="I1862" s="191"/>
      <c r="J1862" s="509"/>
      <c r="K1862" s="510"/>
      <c r="L1862" s="510"/>
      <c r="M1862" s="510"/>
      <c r="N1862" s="511"/>
    </row>
    <row r="1863" spans="1:14">
      <c r="B1863" s="504"/>
      <c r="D1863" s="243"/>
      <c r="E1863" s="195"/>
      <c r="F1863" s="195"/>
      <c r="G1863" s="195"/>
      <c r="H1863" s="195"/>
      <c r="I1863" s="191"/>
      <c r="J1863" s="509"/>
      <c r="K1863" s="510"/>
      <c r="L1863" s="510"/>
      <c r="M1863" s="510"/>
      <c r="N1863" s="511"/>
    </row>
    <row r="1864" spans="1:14">
      <c r="B1864" s="504"/>
      <c r="D1864" s="243"/>
      <c r="E1864" s="195"/>
      <c r="F1864" s="195"/>
      <c r="G1864" s="195"/>
      <c r="H1864" s="195"/>
      <c r="I1864" s="191"/>
      <c r="J1864" s="509"/>
      <c r="K1864" s="510"/>
      <c r="L1864" s="510"/>
      <c r="M1864" s="510"/>
      <c r="N1864" s="511"/>
    </row>
    <row r="1865" spans="1:14">
      <c r="B1865" s="504"/>
      <c r="D1865" s="243"/>
      <c r="E1865" s="216"/>
      <c r="F1865" s="216"/>
      <c r="G1865" s="216"/>
      <c r="H1865" s="216"/>
      <c r="I1865" s="191"/>
      <c r="J1865" s="509"/>
      <c r="K1865" s="510"/>
      <c r="L1865" s="510"/>
      <c r="M1865" s="510"/>
      <c r="N1865" s="511"/>
    </row>
    <row r="1866" spans="1:14">
      <c r="B1866" s="504"/>
      <c r="D1866" s="243"/>
      <c r="E1866" s="195"/>
      <c r="F1866" s="195"/>
      <c r="G1866" s="195"/>
      <c r="H1866" s="195"/>
      <c r="I1866" s="191"/>
      <c r="J1866" s="509"/>
      <c r="K1866" s="510"/>
      <c r="L1866" s="510"/>
      <c r="M1866" s="510"/>
      <c r="N1866" s="511"/>
    </row>
    <row r="1867" spans="1:14">
      <c r="B1867" s="504"/>
      <c r="D1867" s="243"/>
      <c r="E1867" s="195"/>
      <c r="F1867" s="195"/>
      <c r="G1867" s="195"/>
      <c r="H1867" s="195"/>
      <c r="I1867" s="191"/>
      <c r="J1867" s="509"/>
      <c r="K1867" s="510"/>
      <c r="L1867" s="510"/>
      <c r="M1867" s="510"/>
      <c r="N1867" s="511"/>
    </row>
    <row r="1868" spans="1:14">
      <c r="B1868" s="504"/>
      <c r="D1868" s="243"/>
      <c r="E1868" s="195"/>
      <c r="F1868" s="195"/>
      <c r="G1868" s="195"/>
      <c r="H1868" s="195"/>
      <c r="I1868" s="191"/>
      <c r="J1868" s="509"/>
      <c r="K1868" s="510"/>
      <c r="L1868" s="510"/>
      <c r="M1868" s="510"/>
      <c r="N1868" s="511"/>
    </row>
    <row r="1869" spans="1:14">
      <c r="B1869" s="504"/>
      <c r="D1869" s="243"/>
      <c r="E1869" s="195"/>
      <c r="F1869" s="195"/>
      <c r="G1869" s="195"/>
      <c r="H1869" s="195"/>
      <c r="I1869" s="191"/>
      <c r="J1869" s="509"/>
      <c r="K1869" s="510"/>
      <c r="L1869" s="510"/>
      <c r="M1869" s="510"/>
      <c r="N1869" s="511"/>
    </row>
    <row r="1870" spans="1:14">
      <c r="B1870" s="504"/>
      <c r="D1870" s="243"/>
      <c r="E1870" s="195"/>
      <c r="F1870" s="195"/>
      <c r="G1870" s="195"/>
      <c r="H1870" s="195"/>
      <c r="I1870" s="191"/>
      <c r="J1870" s="509"/>
      <c r="K1870" s="510"/>
      <c r="L1870" s="510"/>
      <c r="M1870" s="510"/>
      <c r="N1870" s="511"/>
    </row>
    <row r="1871" spans="1:14">
      <c r="B1871" s="504"/>
      <c r="D1871" s="243"/>
      <c r="E1871" s="195"/>
      <c r="F1871" s="195"/>
      <c r="G1871" s="195"/>
      <c r="H1871" s="195"/>
      <c r="I1871" s="191"/>
      <c r="J1871" s="509"/>
      <c r="K1871" s="510"/>
      <c r="L1871" s="510"/>
      <c r="M1871" s="510"/>
      <c r="N1871" s="511"/>
    </row>
    <row r="1872" spans="1:14">
      <c r="B1872" s="504"/>
      <c r="D1872" s="243"/>
      <c r="E1872" s="195"/>
      <c r="F1872" s="195"/>
      <c r="G1872" s="195"/>
      <c r="H1872" s="195"/>
      <c r="I1872" s="191"/>
      <c r="J1872" s="509"/>
      <c r="K1872" s="510"/>
      <c r="L1872" s="510"/>
      <c r="M1872" s="510"/>
      <c r="N1872" s="511"/>
    </row>
    <row r="1873" spans="1:14">
      <c r="B1873" s="504"/>
      <c r="D1873" s="243"/>
      <c r="E1873" s="195"/>
      <c r="F1873" s="195"/>
      <c r="G1873" s="195"/>
      <c r="H1873" s="195"/>
      <c r="I1873" s="191"/>
      <c r="J1873" s="509"/>
      <c r="K1873" s="510"/>
      <c r="L1873" s="510"/>
      <c r="M1873" s="510"/>
      <c r="N1873" s="511"/>
    </row>
    <row r="1874" spans="1:14">
      <c r="B1874" s="504"/>
      <c r="D1874" s="243"/>
      <c r="E1874" s="195"/>
      <c r="F1874" s="195"/>
      <c r="G1874" s="195"/>
      <c r="H1874" s="195"/>
      <c r="I1874" s="191"/>
      <c r="J1874" s="509"/>
      <c r="K1874" s="510"/>
      <c r="L1874" s="510"/>
      <c r="M1874" s="510"/>
      <c r="N1874" s="511"/>
    </row>
    <row r="1875" spans="1:14">
      <c r="B1875" s="504"/>
      <c r="D1875" s="243"/>
      <c r="E1875" s="195"/>
      <c r="F1875" s="195"/>
      <c r="G1875" s="195"/>
      <c r="H1875" s="195"/>
      <c r="I1875" s="191"/>
      <c r="J1875" s="509"/>
      <c r="K1875" s="510"/>
      <c r="L1875" s="510"/>
      <c r="M1875" s="510"/>
      <c r="N1875" s="511"/>
    </row>
    <row r="1876" spans="1:14">
      <c r="B1876" s="504"/>
      <c r="D1876" s="243"/>
      <c r="E1876" s="195"/>
      <c r="F1876" s="195"/>
      <c r="G1876" s="195"/>
      <c r="H1876" s="195"/>
      <c r="I1876" s="191"/>
      <c r="J1876" s="509"/>
      <c r="K1876" s="510"/>
      <c r="L1876" s="510"/>
      <c r="M1876" s="510"/>
      <c r="N1876" s="511"/>
    </row>
    <row r="1877" spans="1:14">
      <c r="B1877" s="505"/>
      <c r="D1877" s="133"/>
      <c r="E1877" s="127"/>
      <c r="F1877" s="128"/>
      <c r="G1877" s="128"/>
      <c r="H1877" s="128"/>
      <c r="I1877" s="191"/>
      <c r="J1877" s="512"/>
      <c r="K1877" s="513"/>
      <c r="L1877" s="513"/>
      <c r="M1877" s="513"/>
      <c r="N1877" s="514"/>
    </row>
    <row r="1880" spans="1:14">
      <c r="A1880" s="515" t="s">
        <v>98</v>
      </c>
      <c r="B1880" s="517" t="s">
        <v>99</v>
      </c>
      <c r="C1880" s="198"/>
      <c r="D1880" s="517" t="s">
        <v>32</v>
      </c>
      <c r="E1880" s="448" t="s">
        <v>303</v>
      </c>
      <c r="F1880" s="448" t="s">
        <v>304</v>
      </c>
      <c r="G1880" s="463" t="s">
        <v>305</v>
      </c>
      <c r="H1880" s="448" t="s">
        <v>306</v>
      </c>
      <c r="I1880" s="192"/>
      <c r="J1880" s="515" t="s">
        <v>33</v>
      </c>
      <c r="K1880" s="515"/>
      <c r="L1880" s="515"/>
      <c r="M1880" s="515"/>
      <c r="N1880" s="515"/>
    </row>
    <row r="1881" spans="1:14">
      <c r="A1881" s="516"/>
      <c r="B1881" s="518"/>
      <c r="C1881" s="198"/>
      <c r="D1881" s="518"/>
      <c r="E1881" s="449"/>
      <c r="F1881" s="449"/>
      <c r="G1881" s="464"/>
      <c r="H1881" s="449"/>
      <c r="I1881" s="193"/>
      <c r="J1881" s="516"/>
      <c r="K1881" s="516"/>
      <c r="L1881" s="516"/>
      <c r="M1881" s="516"/>
      <c r="N1881" s="516"/>
    </row>
    <row r="1882" spans="1:14">
      <c r="A1882" s="199" t="s">
        <v>324</v>
      </c>
      <c r="B1882" s="503"/>
      <c r="C1882" s="197"/>
      <c r="D1882" s="243"/>
      <c r="E1882" s="195"/>
      <c r="F1882" s="195"/>
      <c r="G1882" s="195"/>
      <c r="H1882" s="195"/>
      <c r="I1882" s="194"/>
      <c r="J1882" s="506"/>
      <c r="K1882" s="507"/>
      <c r="L1882" s="507"/>
      <c r="M1882" s="507"/>
      <c r="N1882" s="508"/>
    </row>
    <row r="1883" spans="1:14">
      <c r="B1883" s="504"/>
      <c r="D1883" s="243"/>
      <c r="E1883" s="195"/>
      <c r="F1883" s="195"/>
      <c r="G1883" s="195"/>
      <c r="H1883" s="195"/>
      <c r="I1883" s="191"/>
      <c r="J1883" s="509"/>
      <c r="K1883" s="510"/>
      <c r="L1883" s="510"/>
      <c r="M1883" s="510"/>
      <c r="N1883" s="511"/>
    </row>
    <row r="1884" spans="1:14">
      <c r="B1884" s="504"/>
      <c r="D1884" s="243"/>
      <c r="E1884" s="195"/>
      <c r="F1884" s="195"/>
      <c r="G1884" s="195"/>
      <c r="H1884" s="195"/>
      <c r="I1884" s="191"/>
      <c r="J1884" s="509"/>
      <c r="K1884" s="510"/>
      <c r="L1884" s="510"/>
      <c r="M1884" s="510"/>
      <c r="N1884" s="511"/>
    </row>
    <row r="1885" spans="1:14">
      <c r="B1885" s="504"/>
      <c r="D1885" s="243"/>
      <c r="E1885" s="195"/>
      <c r="F1885" s="195"/>
      <c r="G1885" s="195"/>
      <c r="H1885" s="195"/>
      <c r="I1885" s="191"/>
      <c r="J1885" s="509"/>
      <c r="K1885" s="510"/>
      <c r="L1885" s="510"/>
      <c r="M1885" s="510"/>
      <c r="N1885" s="511"/>
    </row>
    <row r="1886" spans="1:14">
      <c r="B1886" s="504"/>
      <c r="D1886" s="243"/>
      <c r="E1886" s="195"/>
      <c r="F1886" s="195"/>
      <c r="G1886" s="195"/>
      <c r="H1886" s="195"/>
      <c r="I1886" s="191"/>
      <c r="J1886" s="509"/>
      <c r="K1886" s="510"/>
      <c r="L1886" s="510"/>
      <c r="M1886" s="510"/>
      <c r="N1886" s="511"/>
    </row>
    <row r="1887" spans="1:14">
      <c r="B1887" s="504"/>
      <c r="D1887" s="243"/>
      <c r="E1887" s="195"/>
      <c r="F1887" s="195"/>
      <c r="G1887" s="195"/>
      <c r="H1887" s="195"/>
      <c r="I1887" s="191"/>
      <c r="J1887" s="509"/>
      <c r="K1887" s="510"/>
      <c r="L1887" s="510"/>
      <c r="M1887" s="510"/>
      <c r="N1887" s="511"/>
    </row>
    <row r="1888" spans="1:14">
      <c r="B1888" s="504"/>
      <c r="D1888" s="243"/>
      <c r="E1888" s="195"/>
      <c r="F1888" s="195"/>
      <c r="G1888" s="195"/>
      <c r="H1888" s="195"/>
      <c r="I1888" s="191"/>
      <c r="J1888" s="509"/>
      <c r="K1888" s="510"/>
      <c r="L1888" s="510"/>
      <c r="M1888" s="510"/>
      <c r="N1888" s="511"/>
    </row>
    <row r="1889" spans="2:14">
      <c r="B1889" s="504"/>
      <c r="D1889" s="243"/>
      <c r="E1889" s="195"/>
      <c r="F1889" s="195"/>
      <c r="G1889" s="195"/>
      <c r="H1889" s="195"/>
      <c r="I1889" s="191"/>
      <c r="J1889" s="509"/>
      <c r="K1889" s="510"/>
      <c r="L1889" s="510"/>
      <c r="M1889" s="510"/>
      <c r="N1889" s="511"/>
    </row>
    <row r="1890" spans="2:14">
      <c r="B1890" s="504"/>
      <c r="D1890" s="243"/>
      <c r="E1890" s="195"/>
      <c r="F1890" s="195"/>
      <c r="G1890" s="195"/>
      <c r="H1890" s="195"/>
      <c r="I1890" s="191"/>
      <c r="J1890" s="509"/>
      <c r="K1890" s="510"/>
      <c r="L1890" s="510"/>
      <c r="M1890" s="510"/>
      <c r="N1890" s="511"/>
    </row>
    <row r="1891" spans="2:14">
      <c r="B1891" s="504"/>
      <c r="D1891" s="243"/>
      <c r="E1891" s="195"/>
      <c r="F1891" s="195"/>
      <c r="G1891" s="195"/>
      <c r="H1891" s="195"/>
      <c r="I1891" s="191"/>
      <c r="J1891" s="509"/>
      <c r="K1891" s="510"/>
      <c r="L1891" s="510"/>
      <c r="M1891" s="510"/>
      <c r="N1891" s="511"/>
    </row>
    <row r="1892" spans="2:14">
      <c r="B1892" s="504"/>
      <c r="D1892" s="243"/>
      <c r="E1892" s="195"/>
      <c r="F1892" s="195"/>
      <c r="G1892" s="195"/>
      <c r="H1892" s="195"/>
      <c r="I1892" s="191"/>
      <c r="J1892" s="509"/>
      <c r="K1892" s="510"/>
      <c r="L1892" s="510"/>
      <c r="M1892" s="510"/>
      <c r="N1892" s="511"/>
    </row>
    <row r="1893" spans="2:14">
      <c r="B1893" s="504"/>
      <c r="D1893" s="243"/>
      <c r="E1893" s="127"/>
      <c r="F1893" s="195"/>
      <c r="G1893" s="195"/>
      <c r="H1893" s="195"/>
      <c r="I1893" s="191"/>
      <c r="J1893" s="509"/>
      <c r="K1893" s="510"/>
      <c r="L1893" s="510"/>
      <c r="M1893" s="510"/>
      <c r="N1893" s="511"/>
    </row>
    <row r="1894" spans="2:14">
      <c r="B1894" s="504"/>
      <c r="D1894" s="243"/>
      <c r="E1894" s="195"/>
      <c r="F1894" s="195"/>
      <c r="G1894" s="195"/>
      <c r="H1894" s="195"/>
      <c r="I1894" s="191"/>
      <c r="J1894" s="509"/>
      <c r="K1894" s="510"/>
      <c r="L1894" s="510"/>
      <c r="M1894" s="510"/>
      <c r="N1894" s="511"/>
    </row>
    <row r="1895" spans="2:14">
      <c r="B1895" s="504"/>
      <c r="D1895" s="243"/>
      <c r="E1895" s="195"/>
      <c r="F1895" s="195"/>
      <c r="G1895" s="195"/>
      <c r="H1895" s="195"/>
      <c r="I1895" s="191"/>
      <c r="J1895" s="509"/>
      <c r="K1895" s="510"/>
      <c r="L1895" s="510"/>
      <c r="M1895" s="510"/>
      <c r="N1895" s="511"/>
    </row>
    <row r="1896" spans="2:14">
      <c r="B1896" s="504"/>
      <c r="D1896" s="243"/>
      <c r="E1896" s="195"/>
      <c r="F1896" s="195"/>
      <c r="G1896" s="195"/>
      <c r="H1896" s="195"/>
      <c r="I1896" s="191"/>
      <c r="J1896" s="509"/>
      <c r="K1896" s="510"/>
      <c r="L1896" s="510"/>
      <c r="M1896" s="510"/>
      <c r="N1896" s="511"/>
    </row>
    <row r="1897" spans="2:14">
      <c r="B1897" s="504"/>
      <c r="D1897" s="243"/>
      <c r="E1897" s="195"/>
      <c r="F1897" s="195"/>
      <c r="G1897" s="195"/>
      <c r="H1897" s="195"/>
      <c r="I1897" s="191"/>
      <c r="J1897" s="509"/>
      <c r="K1897" s="510"/>
      <c r="L1897" s="510"/>
      <c r="M1897" s="510"/>
      <c r="N1897" s="511"/>
    </row>
    <row r="1898" spans="2:14">
      <c r="B1898" s="504"/>
      <c r="D1898" s="243"/>
      <c r="E1898" s="195"/>
      <c r="F1898" s="195"/>
      <c r="G1898" s="195"/>
      <c r="H1898" s="195"/>
      <c r="I1898" s="191"/>
      <c r="J1898" s="509"/>
      <c r="K1898" s="510"/>
      <c r="L1898" s="510"/>
      <c r="M1898" s="510"/>
      <c r="N1898" s="511"/>
    </row>
    <row r="1899" spans="2:14">
      <c r="B1899" s="504"/>
      <c r="D1899" s="243"/>
      <c r="E1899" s="195"/>
      <c r="F1899" s="195"/>
      <c r="G1899" s="195"/>
      <c r="H1899" s="195"/>
      <c r="I1899" s="191"/>
      <c r="J1899" s="509"/>
      <c r="K1899" s="510"/>
      <c r="L1899" s="510"/>
      <c r="M1899" s="510"/>
      <c r="N1899" s="511"/>
    </row>
    <row r="1900" spans="2:14">
      <c r="B1900" s="504"/>
      <c r="D1900" s="243"/>
      <c r="E1900" s="195"/>
      <c r="F1900" s="195"/>
      <c r="G1900" s="195"/>
      <c r="H1900" s="195"/>
      <c r="I1900" s="191"/>
      <c r="J1900" s="509"/>
      <c r="K1900" s="510"/>
      <c r="L1900" s="510"/>
      <c r="M1900" s="510"/>
      <c r="N1900" s="511"/>
    </row>
    <row r="1901" spans="2:14">
      <c r="B1901" s="504"/>
      <c r="D1901" s="243"/>
      <c r="E1901" s="195"/>
      <c r="F1901" s="195"/>
      <c r="G1901" s="195"/>
      <c r="H1901" s="195"/>
      <c r="I1901" s="191"/>
      <c r="J1901" s="509"/>
      <c r="K1901" s="510"/>
      <c r="L1901" s="510"/>
      <c r="M1901" s="510"/>
      <c r="N1901" s="511"/>
    </row>
    <row r="1902" spans="2:14">
      <c r="B1902" s="505"/>
      <c r="D1902" s="133"/>
      <c r="E1902" s="127"/>
      <c r="F1902" s="128"/>
      <c r="G1902" s="128"/>
      <c r="H1902" s="128"/>
      <c r="I1902" s="191"/>
      <c r="J1902" s="512"/>
      <c r="K1902" s="513"/>
      <c r="L1902" s="513"/>
      <c r="M1902" s="513"/>
      <c r="N1902" s="514"/>
    </row>
    <row r="1905" spans="1:14">
      <c r="A1905" s="515" t="s">
        <v>98</v>
      </c>
      <c r="B1905" s="517" t="s">
        <v>99</v>
      </c>
      <c r="C1905" s="198"/>
      <c r="D1905" s="517" t="s">
        <v>32</v>
      </c>
      <c r="E1905" s="448" t="s">
        <v>303</v>
      </c>
      <c r="F1905" s="448" t="s">
        <v>304</v>
      </c>
      <c r="G1905" s="463" t="s">
        <v>305</v>
      </c>
      <c r="H1905" s="448" t="s">
        <v>306</v>
      </c>
      <c r="I1905" s="192"/>
      <c r="J1905" s="515" t="s">
        <v>33</v>
      </c>
      <c r="K1905" s="515"/>
      <c r="L1905" s="515"/>
      <c r="M1905" s="515"/>
      <c r="N1905" s="515"/>
    </row>
    <row r="1906" spans="1:14">
      <c r="A1906" s="516"/>
      <c r="B1906" s="518"/>
      <c r="C1906" s="198"/>
      <c r="D1906" s="518"/>
      <c r="E1906" s="449"/>
      <c r="F1906" s="449"/>
      <c r="G1906" s="464"/>
      <c r="H1906" s="449"/>
      <c r="I1906" s="193"/>
      <c r="J1906" s="516"/>
      <c r="K1906" s="516"/>
      <c r="L1906" s="516"/>
      <c r="M1906" s="516"/>
      <c r="N1906" s="516"/>
    </row>
    <row r="1907" spans="1:14">
      <c r="A1907" s="199" t="s">
        <v>334</v>
      </c>
      <c r="B1907" s="503"/>
      <c r="C1907" s="197"/>
      <c r="D1907" s="243"/>
      <c r="E1907" s="195"/>
      <c r="F1907" s="195"/>
      <c r="G1907" s="195"/>
      <c r="H1907" s="195"/>
      <c r="I1907" s="194"/>
      <c r="J1907" s="506"/>
      <c r="K1907" s="507"/>
      <c r="L1907" s="507"/>
      <c r="M1907" s="507"/>
      <c r="N1907" s="508"/>
    </row>
    <row r="1908" spans="1:14">
      <c r="B1908" s="504"/>
      <c r="D1908" s="243"/>
      <c r="E1908" s="195"/>
      <c r="F1908" s="195"/>
      <c r="G1908" s="195"/>
      <c r="H1908" s="195"/>
      <c r="I1908" s="191"/>
      <c r="J1908" s="509"/>
      <c r="K1908" s="510"/>
      <c r="L1908" s="510"/>
      <c r="M1908" s="510"/>
      <c r="N1908" s="511"/>
    </row>
    <row r="1909" spans="1:14">
      <c r="B1909" s="504"/>
      <c r="D1909" s="243"/>
      <c r="E1909" s="195"/>
      <c r="F1909" s="195"/>
      <c r="G1909" s="195"/>
      <c r="H1909" s="195"/>
      <c r="I1909" s="191"/>
      <c r="J1909" s="509"/>
      <c r="K1909" s="510"/>
      <c r="L1909" s="510"/>
      <c r="M1909" s="510"/>
      <c r="N1909" s="511"/>
    </row>
    <row r="1910" spans="1:14">
      <c r="B1910" s="504"/>
      <c r="D1910" s="243"/>
      <c r="E1910" s="195"/>
      <c r="F1910" s="195"/>
      <c r="G1910" s="195"/>
      <c r="H1910" s="195"/>
      <c r="I1910" s="191"/>
      <c r="J1910" s="509"/>
      <c r="K1910" s="510"/>
      <c r="L1910" s="510"/>
      <c r="M1910" s="510"/>
      <c r="N1910" s="511"/>
    </row>
    <row r="1911" spans="1:14">
      <c r="B1911" s="504"/>
      <c r="D1911" s="243"/>
      <c r="E1911" s="195"/>
      <c r="F1911" s="195"/>
      <c r="G1911" s="195"/>
      <c r="H1911" s="195"/>
      <c r="I1911" s="191"/>
      <c r="J1911" s="509"/>
      <c r="K1911" s="510"/>
      <c r="L1911" s="510"/>
      <c r="M1911" s="510"/>
      <c r="N1911" s="511"/>
    </row>
    <row r="1912" spans="1:14">
      <c r="B1912" s="504"/>
      <c r="D1912" s="243"/>
      <c r="E1912" s="195"/>
      <c r="F1912" s="195"/>
      <c r="G1912" s="195"/>
      <c r="H1912" s="195"/>
      <c r="I1912" s="191"/>
      <c r="J1912" s="509"/>
      <c r="K1912" s="510"/>
      <c r="L1912" s="510"/>
      <c r="M1912" s="510"/>
      <c r="N1912" s="511"/>
    </row>
    <row r="1913" spans="1:14">
      <c r="B1913" s="504"/>
      <c r="D1913" s="243"/>
      <c r="E1913" s="195"/>
      <c r="F1913" s="195"/>
      <c r="G1913" s="195"/>
      <c r="H1913" s="195"/>
      <c r="I1913" s="191"/>
      <c r="J1913" s="509"/>
      <c r="K1913" s="510"/>
      <c r="L1913" s="510"/>
      <c r="M1913" s="510"/>
      <c r="N1913" s="511"/>
    </row>
    <row r="1914" spans="1:14">
      <c r="B1914" s="504"/>
      <c r="D1914" s="243"/>
      <c r="E1914" s="195"/>
      <c r="F1914" s="195"/>
      <c r="G1914" s="195"/>
      <c r="H1914" s="195"/>
      <c r="I1914" s="191"/>
      <c r="J1914" s="509"/>
      <c r="K1914" s="510"/>
      <c r="L1914" s="510"/>
      <c r="M1914" s="510"/>
      <c r="N1914" s="511"/>
    </row>
    <row r="1915" spans="1:14">
      <c r="B1915" s="504"/>
      <c r="D1915" s="243"/>
      <c r="E1915" s="195"/>
      <c r="F1915" s="195"/>
      <c r="G1915" s="195"/>
      <c r="H1915" s="195"/>
      <c r="I1915" s="191"/>
      <c r="J1915" s="509"/>
      <c r="K1915" s="510"/>
      <c r="L1915" s="510"/>
      <c r="M1915" s="510"/>
      <c r="N1915" s="511"/>
    </row>
    <row r="1916" spans="1:14">
      <c r="B1916" s="504"/>
      <c r="D1916" s="243"/>
      <c r="E1916" s="195"/>
      <c r="F1916" s="195"/>
      <c r="G1916" s="195"/>
      <c r="H1916" s="195"/>
      <c r="I1916" s="191"/>
      <c r="J1916" s="509"/>
      <c r="K1916" s="510"/>
      <c r="L1916" s="510"/>
      <c r="M1916" s="510"/>
      <c r="N1916" s="511"/>
    </row>
    <row r="1917" spans="1:14">
      <c r="B1917" s="504"/>
      <c r="D1917" s="243"/>
      <c r="E1917" s="195"/>
      <c r="F1917" s="195"/>
      <c r="G1917" s="195"/>
      <c r="H1917" s="195"/>
      <c r="I1917" s="191"/>
      <c r="J1917" s="509"/>
      <c r="K1917" s="510"/>
      <c r="L1917" s="510"/>
      <c r="M1917" s="510"/>
      <c r="N1917" s="511"/>
    </row>
    <row r="1918" spans="1:14">
      <c r="B1918" s="504"/>
      <c r="D1918" s="243"/>
      <c r="E1918" s="195"/>
      <c r="F1918" s="195"/>
      <c r="G1918" s="195"/>
      <c r="H1918" s="195"/>
      <c r="I1918" s="191"/>
      <c r="J1918" s="509"/>
      <c r="K1918" s="510"/>
      <c r="L1918" s="510"/>
      <c r="M1918" s="510"/>
      <c r="N1918" s="511"/>
    </row>
    <row r="1919" spans="1:14">
      <c r="B1919" s="504"/>
      <c r="D1919" s="243"/>
      <c r="E1919" s="195"/>
      <c r="F1919" s="195"/>
      <c r="G1919" s="195"/>
      <c r="H1919" s="195"/>
      <c r="I1919" s="191"/>
      <c r="J1919" s="509"/>
      <c r="K1919" s="510"/>
      <c r="L1919" s="510"/>
      <c r="M1919" s="510"/>
      <c r="N1919" s="511"/>
    </row>
    <row r="1920" spans="1:14">
      <c r="B1920" s="504"/>
      <c r="D1920" s="243"/>
      <c r="E1920" s="195"/>
      <c r="F1920" s="195"/>
      <c r="G1920" s="195"/>
      <c r="H1920" s="195"/>
      <c r="I1920" s="191"/>
      <c r="J1920" s="509"/>
      <c r="K1920" s="510"/>
      <c r="L1920" s="510"/>
      <c r="M1920" s="510"/>
      <c r="N1920" s="511"/>
    </row>
    <row r="1921" spans="1:14">
      <c r="B1921" s="504"/>
      <c r="D1921" s="243"/>
      <c r="E1921" s="195"/>
      <c r="F1921" s="195"/>
      <c r="G1921" s="195"/>
      <c r="H1921" s="195"/>
      <c r="I1921" s="191"/>
      <c r="J1921" s="509"/>
      <c r="K1921" s="510"/>
      <c r="L1921" s="510"/>
      <c r="M1921" s="510"/>
      <c r="N1921" s="511"/>
    </row>
    <row r="1922" spans="1:14">
      <c r="B1922" s="504"/>
      <c r="D1922" s="243"/>
      <c r="E1922" s="195"/>
      <c r="F1922" s="195"/>
      <c r="G1922" s="195"/>
      <c r="H1922" s="195"/>
      <c r="I1922" s="191"/>
      <c r="J1922" s="509"/>
      <c r="K1922" s="510"/>
      <c r="L1922" s="510"/>
      <c r="M1922" s="510"/>
      <c r="N1922" s="511"/>
    </row>
    <row r="1923" spans="1:14">
      <c r="B1923" s="504"/>
      <c r="D1923" s="243"/>
      <c r="E1923" s="195"/>
      <c r="F1923" s="195"/>
      <c r="G1923" s="195"/>
      <c r="H1923" s="195"/>
      <c r="I1923" s="191"/>
      <c r="J1923" s="509"/>
      <c r="K1923" s="510"/>
      <c r="L1923" s="510"/>
      <c r="M1923" s="510"/>
      <c r="N1923" s="511"/>
    </row>
    <row r="1924" spans="1:14">
      <c r="B1924" s="504"/>
      <c r="D1924" s="243"/>
      <c r="E1924" s="195"/>
      <c r="F1924" s="195"/>
      <c r="G1924" s="195"/>
      <c r="H1924" s="195"/>
      <c r="I1924" s="191"/>
      <c r="J1924" s="509"/>
      <c r="K1924" s="510"/>
      <c r="L1924" s="510"/>
      <c r="M1924" s="510"/>
      <c r="N1924" s="511"/>
    </row>
    <row r="1925" spans="1:14">
      <c r="B1925" s="505"/>
      <c r="D1925" s="133"/>
      <c r="E1925" s="127"/>
      <c r="F1925" s="128"/>
      <c r="G1925" s="128"/>
      <c r="H1925" s="128"/>
      <c r="I1925" s="191"/>
      <c r="J1925" s="512"/>
      <c r="K1925" s="513"/>
      <c r="L1925" s="513"/>
      <c r="M1925" s="513"/>
      <c r="N1925" s="514"/>
    </row>
    <row r="1928" spans="1:14">
      <c r="A1928" s="515" t="s">
        <v>98</v>
      </c>
      <c r="B1928" s="517" t="s">
        <v>99</v>
      </c>
      <c r="C1928" s="198"/>
      <c r="D1928" s="517" t="s">
        <v>32</v>
      </c>
      <c r="E1928" s="448" t="s">
        <v>303</v>
      </c>
      <c r="F1928" s="448" t="s">
        <v>304</v>
      </c>
      <c r="G1928" s="463" t="s">
        <v>305</v>
      </c>
      <c r="H1928" s="448" t="s">
        <v>306</v>
      </c>
      <c r="I1928" s="192"/>
      <c r="J1928" s="515" t="s">
        <v>33</v>
      </c>
      <c r="K1928" s="515"/>
      <c r="L1928" s="515"/>
      <c r="M1928" s="515"/>
      <c r="N1928" s="515"/>
    </row>
    <row r="1929" spans="1:14">
      <c r="A1929" s="516"/>
      <c r="B1929" s="518"/>
      <c r="C1929" s="198"/>
      <c r="D1929" s="518"/>
      <c r="E1929" s="449"/>
      <c r="F1929" s="486"/>
      <c r="G1929" s="487"/>
      <c r="H1929" s="486"/>
      <c r="I1929" s="193"/>
      <c r="J1929" s="516"/>
      <c r="K1929" s="516"/>
      <c r="L1929" s="516"/>
      <c r="M1929" s="516"/>
      <c r="N1929" s="516"/>
    </row>
    <row r="1930" spans="1:14">
      <c r="A1930" s="190" t="s">
        <v>335</v>
      </c>
      <c r="B1930" s="503"/>
      <c r="C1930" s="197"/>
      <c r="D1930" s="243"/>
      <c r="E1930" s="195"/>
      <c r="F1930" s="195"/>
      <c r="G1930" s="195"/>
      <c r="H1930" s="195"/>
      <c r="I1930" s="194"/>
      <c r="J1930" s="506"/>
      <c r="K1930" s="507"/>
      <c r="L1930" s="507"/>
      <c r="M1930" s="507"/>
      <c r="N1930" s="508"/>
    </row>
    <row r="1931" spans="1:14">
      <c r="B1931" s="504"/>
      <c r="D1931" s="243"/>
      <c r="E1931" s="195"/>
      <c r="F1931" s="195"/>
      <c r="G1931" s="195"/>
      <c r="H1931" s="195"/>
      <c r="I1931" s="191"/>
      <c r="J1931" s="509"/>
      <c r="K1931" s="510"/>
      <c r="L1931" s="510"/>
      <c r="M1931" s="510"/>
      <c r="N1931" s="511"/>
    </row>
    <row r="1932" spans="1:14">
      <c r="B1932" s="504"/>
      <c r="D1932" s="243"/>
      <c r="E1932" s="195"/>
      <c r="F1932" s="195"/>
      <c r="G1932" s="195"/>
      <c r="H1932" s="195"/>
      <c r="I1932" s="191"/>
      <c r="J1932" s="509"/>
      <c r="K1932" s="510"/>
      <c r="L1932" s="510"/>
      <c r="M1932" s="510"/>
      <c r="N1932" s="511"/>
    </row>
    <row r="1933" spans="1:14">
      <c r="B1933" s="504"/>
      <c r="D1933" s="243"/>
      <c r="E1933" s="195"/>
      <c r="F1933" s="195"/>
      <c r="G1933" s="195"/>
      <c r="H1933" s="195"/>
      <c r="I1933" s="191"/>
      <c r="J1933" s="509"/>
      <c r="K1933" s="510"/>
      <c r="L1933" s="510"/>
      <c r="M1933" s="510"/>
      <c r="N1933" s="511"/>
    </row>
    <row r="1934" spans="1:14">
      <c r="B1934" s="504"/>
      <c r="D1934" s="243"/>
      <c r="E1934" s="195"/>
      <c r="F1934" s="195"/>
      <c r="G1934" s="195"/>
      <c r="H1934" s="195"/>
      <c r="I1934" s="191"/>
      <c r="J1934" s="509"/>
      <c r="K1934" s="510"/>
      <c r="L1934" s="510"/>
      <c r="M1934" s="510"/>
      <c r="N1934" s="511"/>
    </row>
    <row r="1935" spans="1:14">
      <c r="B1935" s="504"/>
      <c r="D1935" s="243"/>
      <c r="E1935" s="195"/>
      <c r="F1935" s="195"/>
      <c r="G1935" s="195"/>
      <c r="H1935" s="195"/>
      <c r="I1935" s="191"/>
      <c r="J1935" s="509"/>
      <c r="K1935" s="510"/>
      <c r="L1935" s="510"/>
      <c r="M1935" s="510"/>
      <c r="N1935" s="511"/>
    </row>
    <row r="1936" spans="1:14">
      <c r="B1936" s="504"/>
      <c r="D1936" s="243"/>
      <c r="E1936" s="195"/>
      <c r="F1936" s="195"/>
      <c r="G1936" s="195"/>
      <c r="H1936" s="195"/>
      <c r="I1936" s="191"/>
      <c r="J1936" s="509"/>
      <c r="K1936" s="510"/>
      <c r="L1936" s="510"/>
      <c r="M1936" s="510"/>
      <c r="N1936" s="511"/>
    </row>
    <row r="1937" spans="2:14">
      <c r="B1937" s="504"/>
      <c r="D1937" s="243"/>
      <c r="E1937" s="195"/>
      <c r="F1937" s="195"/>
      <c r="G1937" s="195"/>
      <c r="H1937" s="195"/>
      <c r="I1937" s="191"/>
      <c r="J1937" s="509"/>
      <c r="K1937" s="510"/>
      <c r="L1937" s="510"/>
      <c r="M1937" s="510"/>
      <c r="N1937" s="511"/>
    </row>
    <row r="1938" spans="2:14">
      <c r="B1938" s="504"/>
      <c r="D1938" s="243"/>
      <c r="E1938" s="195"/>
      <c r="F1938" s="195"/>
      <c r="G1938" s="195"/>
      <c r="H1938" s="195"/>
      <c r="I1938" s="191"/>
      <c r="J1938" s="509"/>
      <c r="K1938" s="510"/>
      <c r="L1938" s="510"/>
      <c r="M1938" s="510"/>
      <c r="N1938" s="511"/>
    </row>
    <row r="1939" spans="2:14">
      <c r="B1939" s="504"/>
      <c r="D1939" s="243"/>
      <c r="E1939" s="195"/>
      <c r="F1939" s="195"/>
      <c r="G1939" s="195"/>
      <c r="H1939" s="195"/>
      <c r="I1939" s="191"/>
      <c r="J1939" s="509"/>
      <c r="K1939" s="510"/>
      <c r="L1939" s="510"/>
      <c r="M1939" s="510"/>
      <c r="N1939" s="511"/>
    </row>
    <row r="1940" spans="2:14">
      <c r="B1940" s="504"/>
      <c r="D1940" s="243"/>
      <c r="E1940" s="195"/>
      <c r="F1940" s="195"/>
      <c r="G1940" s="195"/>
      <c r="H1940" s="195"/>
      <c r="I1940" s="191"/>
      <c r="J1940" s="509"/>
      <c r="K1940" s="510"/>
      <c r="L1940" s="510"/>
      <c r="M1940" s="510"/>
      <c r="N1940" s="511"/>
    </row>
    <row r="1941" spans="2:14">
      <c r="B1941" s="504"/>
      <c r="D1941" s="242"/>
      <c r="E1941" s="216"/>
      <c r="F1941" s="216"/>
      <c r="G1941" s="216"/>
      <c r="H1941" s="216"/>
      <c r="I1941" s="191"/>
      <c r="J1941" s="509"/>
      <c r="K1941" s="510"/>
      <c r="L1941" s="510"/>
      <c r="M1941" s="510"/>
      <c r="N1941" s="511"/>
    </row>
    <row r="1942" spans="2:14">
      <c r="B1942" s="504"/>
      <c r="D1942" s="242"/>
      <c r="E1942" s="216"/>
      <c r="F1942" s="216"/>
      <c r="G1942" s="216"/>
      <c r="H1942" s="216"/>
      <c r="I1942" s="191"/>
      <c r="J1942" s="509"/>
      <c r="K1942" s="510"/>
      <c r="L1942" s="510"/>
      <c r="M1942" s="510"/>
      <c r="N1942" s="511"/>
    </row>
    <row r="1943" spans="2:14">
      <c r="B1943" s="504"/>
      <c r="D1943" s="243"/>
      <c r="E1943" s="195"/>
      <c r="F1943" s="195"/>
      <c r="G1943" s="195"/>
      <c r="H1943" s="195"/>
      <c r="I1943" s="191"/>
      <c r="J1943" s="509"/>
      <c r="K1943" s="510"/>
      <c r="L1943" s="510"/>
      <c r="M1943" s="510"/>
      <c r="N1943" s="511"/>
    </row>
    <row r="1944" spans="2:14">
      <c r="B1944" s="504"/>
      <c r="D1944" s="243"/>
      <c r="E1944" s="195"/>
      <c r="F1944" s="195"/>
      <c r="G1944" s="195"/>
      <c r="H1944" s="195"/>
      <c r="I1944" s="191"/>
      <c r="J1944" s="509"/>
      <c r="K1944" s="510"/>
      <c r="L1944" s="510"/>
      <c r="M1944" s="510"/>
      <c r="N1944" s="511"/>
    </row>
    <row r="1945" spans="2:14">
      <c r="B1945" s="504"/>
      <c r="D1945" s="243"/>
      <c r="E1945" s="195"/>
      <c r="F1945" s="195"/>
      <c r="G1945" s="195"/>
      <c r="H1945" s="195"/>
      <c r="I1945" s="191"/>
      <c r="J1945" s="509"/>
      <c r="K1945" s="510"/>
      <c r="L1945" s="510"/>
      <c r="M1945" s="510"/>
      <c r="N1945" s="511"/>
    </row>
    <row r="1946" spans="2:14">
      <c r="B1946" s="504"/>
      <c r="D1946" s="243"/>
      <c r="E1946" s="195"/>
      <c r="F1946" s="195"/>
      <c r="G1946" s="195"/>
      <c r="H1946" s="195"/>
      <c r="I1946" s="191"/>
      <c r="J1946" s="509"/>
      <c r="K1946" s="510"/>
      <c r="L1946" s="510"/>
      <c r="M1946" s="510"/>
      <c r="N1946" s="511"/>
    </row>
    <row r="1947" spans="2:14">
      <c r="B1947" s="504"/>
      <c r="D1947" s="243"/>
      <c r="E1947" s="195"/>
      <c r="F1947" s="195"/>
      <c r="G1947" s="195"/>
      <c r="H1947" s="195"/>
      <c r="I1947" s="191"/>
      <c r="J1947" s="509"/>
      <c r="K1947" s="510"/>
      <c r="L1947" s="510"/>
      <c r="M1947" s="510"/>
      <c r="N1947" s="511"/>
    </row>
    <row r="1948" spans="2:14">
      <c r="B1948" s="504"/>
      <c r="D1948" s="243"/>
      <c r="E1948" s="195"/>
      <c r="F1948" s="195"/>
      <c r="G1948" s="195"/>
      <c r="H1948" s="195"/>
      <c r="I1948" s="191"/>
      <c r="J1948" s="509"/>
      <c r="K1948" s="510"/>
      <c r="L1948" s="510"/>
      <c r="M1948" s="510"/>
      <c r="N1948" s="511"/>
    </row>
    <row r="1949" spans="2:14">
      <c r="B1949" s="504"/>
      <c r="D1949" s="243"/>
      <c r="E1949" s="195"/>
      <c r="F1949" s="195"/>
      <c r="G1949" s="195"/>
      <c r="H1949" s="195"/>
      <c r="I1949" s="191"/>
      <c r="J1949" s="509"/>
      <c r="K1949" s="510"/>
      <c r="L1949" s="510"/>
      <c r="M1949" s="510"/>
      <c r="N1949" s="511"/>
    </row>
    <row r="1950" spans="2:14">
      <c r="B1950" s="505"/>
      <c r="D1950" s="243"/>
      <c r="E1950" s="195"/>
      <c r="F1950" s="195"/>
      <c r="G1950" s="195"/>
      <c r="H1950" s="195"/>
      <c r="I1950" s="191"/>
      <c r="J1950" s="512"/>
      <c r="K1950" s="513"/>
      <c r="L1950" s="513"/>
      <c r="M1950" s="513"/>
      <c r="N1950" s="514"/>
    </row>
    <row r="1953" spans="1:14">
      <c r="A1953" s="515" t="s">
        <v>98</v>
      </c>
      <c r="B1953" s="517" t="s">
        <v>99</v>
      </c>
      <c r="C1953" s="198"/>
      <c r="D1953" s="517" t="s">
        <v>32</v>
      </c>
      <c r="E1953" s="448" t="s">
        <v>303</v>
      </c>
      <c r="F1953" s="448" t="s">
        <v>304</v>
      </c>
      <c r="G1953" s="463" t="s">
        <v>305</v>
      </c>
      <c r="H1953" s="448" t="s">
        <v>306</v>
      </c>
      <c r="I1953" s="192"/>
      <c r="J1953" s="515" t="s">
        <v>33</v>
      </c>
      <c r="K1953" s="515"/>
      <c r="L1953" s="515"/>
      <c r="M1953" s="515"/>
      <c r="N1953" s="515"/>
    </row>
    <row r="1954" spans="1:14">
      <c r="A1954" s="516"/>
      <c r="B1954" s="518"/>
      <c r="C1954" s="198"/>
      <c r="D1954" s="518"/>
      <c r="E1954" s="449"/>
      <c r="F1954" s="449"/>
      <c r="G1954" s="464"/>
      <c r="H1954" s="449"/>
      <c r="I1954" s="193"/>
      <c r="J1954" s="516"/>
      <c r="K1954" s="516"/>
      <c r="L1954" s="516"/>
      <c r="M1954" s="516"/>
      <c r="N1954" s="516"/>
    </row>
    <row r="1955" spans="1:14">
      <c r="A1955" s="199" t="s">
        <v>336</v>
      </c>
      <c r="B1955" s="503"/>
      <c r="C1955" s="197"/>
      <c r="D1955" s="243"/>
      <c r="E1955" s="195"/>
      <c r="F1955" s="195"/>
      <c r="G1955" s="195"/>
      <c r="H1955" s="195"/>
      <c r="I1955" s="194"/>
      <c r="J1955" s="506"/>
      <c r="K1955" s="507"/>
      <c r="L1955" s="507"/>
      <c r="M1955" s="507"/>
      <c r="N1955" s="508"/>
    </row>
    <row r="1956" spans="1:14">
      <c r="B1956" s="504"/>
      <c r="D1956" s="243"/>
      <c r="E1956" s="195"/>
      <c r="F1956" s="195"/>
      <c r="G1956" s="195"/>
      <c r="H1956" s="195"/>
      <c r="I1956" s="191"/>
      <c r="J1956" s="509"/>
      <c r="K1956" s="510"/>
      <c r="L1956" s="510"/>
      <c r="M1956" s="510"/>
      <c r="N1956" s="511"/>
    </row>
    <row r="1957" spans="1:14">
      <c r="B1957" s="504"/>
      <c r="D1957" s="243"/>
      <c r="E1957" s="195"/>
      <c r="F1957" s="195"/>
      <c r="G1957" s="195"/>
      <c r="H1957" s="195"/>
      <c r="I1957" s="191"/>
      <c r="J1957" s="509"/>
      <c r="K1957" s="510"/>
      <c r="L1957" s="510"/>
      <c r="M1957" s="510"/>
      <c r="N1957" s="511"/>
    </row>
    <row r="1958" spans="1:14">
      <c r="B1958" s="504"/>
      <c r="D1958" s="243"/>
      <c r="E1958" s="195"/>
      <c r="F1958" s="195"/>
      <c r="G1958" s="195"/>
      <c r="H1958" s="195"/>
      <c r="I1958" s="191"/>
      <c r="J1958" s="509"/>
      <c r="K1958" s="510"/>
      <c r="L1958" s="510"/>
      <c r="M1958" s="510"/>
      <c r="N1958" s="511"/>
    </row>
    <row r="1959" spans="1:14">
      <c r="B1959" s="504"/>
      <c r="D1959" s="243"/>
      <c r="E1959" s="195"/>
      <c r="F1959" s="195"/>
      <c r="G1959" s="195"/>
      <c r="H1959" s="195"/>
      <c r="I1959" s="191"/>
      <c r="J1959" s="509"/>
      <c r="K1959" s="510"/>
      <c r="L1959" s="510"/>
      <c r="M1959" s="510"/>
      <c r="N1959" s="511"/>
    </row>
    <row r="1960" spans="1:14">
      <c r="B1960" s="504"/>
      <c r="D1960" s="243"/>
      <c r="E1960" s="195"/>
      <c r="F1960" s="195"/>
      <c r="G1960" s="195"/>
      <c r="H1960" s="195"/>
      <c r="I1960" s="191"/>
      <c r="J1960" s="509"/>
      <c r="K1960" s="510"/>
      <c r="L1960" s="510"/>
      <c r="M1960" s="510"/>
      <c r="N1960" s="511"/>
    </row>
    <row r="1961" spans="1:14">
      <c r="B1961" s="504"/>
      <c r="D1961" s="243"/>
      <c r="E1961" s="195"/>
      <c r="F1961" s="195"/>
      <c r="G1961" s="195"/>
      <c r="H1961" s="195"/>
      <c r="I1961" s="191"/>
      <c r="J1961" s="509"/>
      <c r="K1961" s="510"/>
      <c r="L1961" s="510"/>
      <c r="M1961" s="510"/>
      <c r="N1961" s="511"/>
    </row>
    <row r="1962" spans="1:14">
      <c r="B1962" s="504"/>
      <c r="D1962" s="243"/>
      <c r="E1962" s="195"/>
      <c r="F1962" s="195"/>
      <c r="G1962" s="195"/>
      <c r="H1962" s="195"/>
      <c r="I1962" s="191"/>
      <c r="J1962" s="509"/>
      <c r="K1962" s="510"/>
      <c r="L1962" s="510"/>
      <c r="M1962" s="510"/>
      <c r="N1962" s="511"/>
    </row>
    <row r="1963" spans="1:14">
      <c r="B1963" s="504"/>
      <c r="D1963" s="243"/>
      <c r="E1963" s="195"/>
      <c r="F1963" s="195"/>
      <c r="G1963" s="195"/>
      <c r="H1963" s="195"/>
      <c r="I1963" s="191"/>
      <c r="J1963" s="509"/>
      <c r="K1963" s="510"/>
      <c r="L1963" s="510"/>
      <c r="M1963" s="510"/>
      <c r="N1963" s="511"/>
    </row>
    <row r="1964" spans="1:14">
      <c r="B1964" s="504"/>
      <c r="D1964" s="243"/>
      <c r="E1964" s="195"/>
      <c r="F1964" s="195"/>
      <c r="G1964" s="195"/>
      <c r="H1964" s="195"/>
      <c r="I1964" s="191"/>
      <c r="J1964" s="509"/>
      <c r="K1964" s="510"/>
      <c r="L1964" s="510"/>
      <c r="M1964" s="510"/>
      <c r="N1964" s="511"/>
    </row>
    <row r="1965" spans="1:14">
      <c r="B1965" s="504"/>
      <c r="D1965" s="243"/>
      <c r="E1965" s="216"/>
      <c r="F1965" s="216"/>
      <c r="G1965" s="216"/>
      <c r="H1965" s="216"/>
      <c r="I1965" s="191"/>
      <c r="J1965" s="509"/>
      <c r="K1965" s="510"/>
      <c r="L1965" s="510"/>
      <c r="M1965" s="510"/>
      <c r="N1965" s="511"/>
    </row>
    <row r="1966" spans="1:14">
      <c r="B1966" s="504"/>
      <c r="D1966" s="243"/>
      <c r="E1966" s="216"/>
      <c r="F1966" s="216"/>
      <c r="G1966" s="216"/>
      <c r="H1966" s="216"/>
      <c r="I1966" s="191"/>
      <c r="J1966" s="509"/>
      <c r="K1966" s="510"/>
      <c r="L1966" s="510"/>
      <c r="M1966" s="510"/>
      <c r="N1966" s="511"/>
    </row>
    <row r="1967" spans="1:14">
      <c r="B1967" s="504"/>
      <c r="D1967" s="243"/>
      <c r="E1967" s="195"/>
      <c r="F1967" s="195"/>
      <c r="G1967" s="195"/>
      <c r="H1967" s="195"/>
      <c r="I1967" s="191"/>
      <c r="J1967" s="509"/>
      <c r="K1967" s="510"/>
      <c r="L1967" s="510"/>
      <c r="M1967" s="510"/>
      <c r="N1967" s="511"/>
    </row>
    <row r="1968" spans="1:14">
      <c r="B1968" s="504"/>
      <c r="D1968" s="243"/>
      <c r="E1968" s="195"/>
      <c r="F1968" s="195"/>
      <c r="G1968" s="195"/>
      <c r="H1968" s="195"/>
      <c r="I1968" s="191"/>
      <c r="J1968" s="509"/>
      <c r="K1968" s="510"/>
      <c r="L1968" s="510"/>
      <c r="M1968" s="510"/>
      <c r="N1968" s="511"/>
    </row>
    <row r="1969" spans="1:14">
      <c r="B1969" s="504"/>
      <c r="D1969" s="243"/>
      <c r="E1969" s="195"/>
      <c r="F1969" s="195"/>
      <c r="G1969" s="195"/>
      <c r="H1969" s="195"/>
      <c r="I1969" s="191"/>
      <c r="J1969" s="509"/>
      <c r="K1969" s="510"/>
      <c r="L1969" s="510"/>
      <c r="M1969" s="510"/>
      <c r="N1969" s="511"/>
    </row>
    <row r="1970" spans="1:14">
      <c r="B1970" s="504"/>
      <c r="D1970" s="243"/>
      <c r="E1970" s="195"/>
      <c r="F1970" s="195"/>
      <c r="G1970" s="195"/>
      <c r="H1970" s="195"/>
      <c r="I1970" s="191"/>
      <c r="J1970" s="509"/>
      <c r="K1970" s="510"/>
      <c r="L1970" s="510"/>
      <c r="M1970" s="510"/>
      <c r="N1970" s="511"/>
    </row>
    <row r="1971" spans="1:14">
      <c r="B1971" s="504"/>
      <c r="D1971" s="243"/>
      <c r="E1971" s="195"/>
      <c r="F1971" s="195"/>
      <c r="G1971" s="195"/>
      <c r="H1971" s="195"/>
      <c r="I1971" s="191"/>
      <c r="J1971" s="509"/>
      <c r="K1971" s="510"/>
      <c r="L1971" s="510"/>
      <c r="M1971" s="510"/>
      <c r="N1971" s="511"/>
    </row>
    <row r="1972" spans="1:14">
      <c r="B1972" s="504"/>
      <c r="D1972" s="243"/>
      <c r="E1972" s="195"/>
      <c r="F1972" s="195"/>
      <c r="G1972" s="195"/>
      <c r="H1972" s="195"/>
      <c r="I1972" s="191"/>
      <c r="J1972" s="509"/>
      <c r="K1972" s="510"/>
      <c r="L1972" s="510"/>
      <c r="M1972" s="510"/>
      <c r="N1972" s="511"/>
    </row>
    <row r="1973" spans="1:14">
      <c r="B1973" s="504"/>
      <c r="D1973" s="243"/>
      <c r="E1973" s="195"/>
      <c r="F1973" s="195"/>
      <c r="G1973" s="195"/>
      <c r="H1973" s="195"/>
      <c r="I1973" s="191"/>
      <c r="J1973" s="509"/>
      <c r="K1973" s="510"/>
      <c r="L1973" s="510"/>
      <c r="M1973" s="510"/>
      <c r="N1973" s="511"/>
    </row>
    <row r="1974" spans="1:14">
      <c r="B1974" s="504"/>
      <c r="D1974" s="243"/>
      <c r="E1974" s="195"/>
      <c r="F1974" s="195"/>
      <c r="G1974" s="195"/>
      <c r="H1974" s="195"/>
      <c r="I1974" s="191"/>
      <c r="J1974" s="509"/>
      <c r="K1974" s="510"/>
      <c r="L1974" s="510"/>
      <c r="M1974" s="510"/>
      <c r="N1974" s="511"/>
    </row>
    <row r="1975" spans="1:14">
      <c r="B1975" s="505"/>
      <c r="D1975" s="133"/>
      <c r="E1975" s="127"/>
      <c r="F1975" s="128"/>
      <c r="G1975" s="128"/>
      <c r="H1975" s="128"/>
      <c r="I1975" s="191"/>
      <c r="J1975" s="512"/>
      <c r="K1975" s="513"/>
      <c r="L1975" s="513"/>
      <c r="M1975" s="513"/>
      <c r="N1975" s="514"/>
    </row>
    <row r="1978" spans="1:14">
      <c r="A1978" s="515" t="s">
        <v>98</v>
      </c>
      <c r="B1978" s="517" t="s">
        <v>99</v>
      </c>
      <c r="C1978" s="198"/>
      <c r="D1978" s="517" t="s">
        <v>32</v>
      </c>
      <c r="E1978" s="448" t="s">
        <v>303</v>
      </c>
      <c r="F1978" s="448" t="s">
        <v>304</v>
      </c>
      <c r="G1978" s="463" t="s">
        <v>305</v>
      </c>
      <c r="H1978" s="448" t="s">
        <v>306</v>
      </c>
      <c r="I1978" s="192"/>
      <c r="J1978" s="515" t="s">
        <v>33</v>
      </c>
      <c r="K1978" s="515"/>
      <c r="L1978" s="515"/>
      <c r="M1978" s="515"/>
      <c r="N1978" s="515"/>
    </row>
    <row r="1979" spans="1:14">
      <c r="A1979" s="516"/>
      <c r="B1979" s="518"/>
      <c r="C1979" s="198"/>
      <c r="D1979" s="518"/>
      <c r="E1979" s="449"/>
      <c r="F1979" s="449"/>
      <c r="G1979" s="464"/>
      <c r="H1979" s="449"/>
      <c r="I1979" s="193"/>
      <c r="J1979" s="516"/>
      <c r="K1979" s="516"/>
      <c r="L1979" s="516"/>
      <c r="M1979" s="516"/>
      <c r="N1979" s="516"/>
    </row>
    <row r="1980" spans="1:14">
      <c r="A1980" s="199" t="s">
        <v>338</v>
      </c>
      <c r="B1980" s="503"/>
      <c r="C1980" s="197"/>
      <c r="D1980" s="243"/>
      <c r="E1980" s="195"/>
      <c r="F1980" s="195"/>
      <c r="G1980" s="195"/>
      <c r="H1980" s="195"/>
      <c r="I1980" s="194"/>
      <c r="J1980" s="506"/>
      <c r="K1980" s="507"/>
      <c r="L1980" s="507"/>
      <c r="M1980" s="507"/>
      <c r="N1980" s="508"/>
    </row>
    <row r="1981" spans="1:14">
      <c r="B1981" s="504"/>
      <c r="D1981" s="243"/>
      <c r="E1981" s="195"/>
      <c r="F1981" s="195"/>
      <c r="G1981" s="195"/>
      <c r="H1981" s="195"/>
      <c r="I1981" s="191"/>
      <c r="J1981" s="509"/>
      <c r="K1981" s="510"/>
      <c r="L1981" s="510"/>
      <c r="M1981" s="510"/>
      <c r="N1981" s="511"/>
    </row>
    <row r="1982" spans="1:14">
      <c r="B1982" s="504"/>
      <c r="D1982" s="243"/>
      <c r="E1982" s="195"/>
      <c r="F1982" s="195"/>
      <c r="G1982" s="195"/>
      <c r="H1982" s="195"/>
      <c r="I1982" s="191"/>
      <c r="J1982" s="509"/>
      <c r="K1982" s="510"/>
      <c r="L1982" s="510"/>
      <c r="M1982" s="510"/>
      <c r="N1982" s="511"/>
    </row>
    <row r="1983" spans="1:14">
      <c r="B1983" s="504"/>
      <c r="D1983" s="243"/>
      <c r="E1983" s="195"/>
      <c r="F1983" s="195"/>
      <c r="G1983" s="195"/>
      <c r="H1983" s="195"/>
      <c r="I1983" s="191"/>
      <c r="J1983" s="509"/>
      <c r="K1983" s="510"/>
      <c r="L1983" s="510"/>
      <c r="M1983" s="510"/>
      <c r="N1983" s="511"/>
    </row>
    <row r="1984" spans="1:14">
      <c r="B1984" s="504"/>
      <c r="D1984" s="243"/>
      <c r="E1984" s="195"/>
      <c r="F1984" s="195"/>
      <c r="G1984" s="195"/>
      <c r="H1984" s="195"/>
      <c r="I1984" s="191"/>
      <c r="J1984" s="509"/>
      <c r="K1984" s="510"/>
      <c r="L1984" s="510"/>
      <c r="M1984" s="510"/>
      <c r="N1984" s="511"/>
    </row>
    <row r="1985" spans="2:14">
      <c r="B1985" s="504"/>
      <c r="D1985" s="243"/>
      <c r="E1985" s="195"/>
      <c r="F1985" s="195"/>
      <c r="G1985" s="195"/>
      <c r="H1985" s="195"/>
      <c r="I1985" s="191"/>
      <c r="J1985" s="509"/>
      <c r="K1985" s="510"/>
      <c r="L1985" s="510"/>
      <c r="M1985" s="510"/>
      <c r="N1985" s="511"/>
    </row>
    <row r="1986" spans="2:14">
      <c r="B1986" s="504"/>
      <c r="D1986" s="243"/>
      <c r="E1986" s="195"/>
      <c r="F1986" s="195"/>
      <c r="G1986" s="195"/>
      <c r="H1986" s="195"/>
      <c r="I1986" s="191"/>
      <c r="J1986" s="509"/>
      <c r="K1986" s="510"/>
      <c r="L1986" s="510"/>
      <c r="M1986" s="510"/>
      <c r="N1986" s="511"/>
    </row>
    <row r="1987" spans="2:14">
      <c r="B1987" s="504"/>
      <c r="D1987" s="243"/>
      <c r="E1987" s="195"/>
      <c r="F1987" s="195"/>
      <c r="G1987" s="195"/>
      <c r="H1987" s="195"/>
      <c r="I1987" s="191"/>
      <c r="J1987" s="509"/>
      <c r="K1987" s="510"/>
      <c r="L1987" s="510"/>
      <c r="M1987" s="510"/>
      <c r="N1987" s="511"/>
    </row>
    <row r="1988" spans="2:14">
      <c r="B1988" s="504"/>
      <c r="D1988" s="243"/>
      <c r="E1988" s="195"/>
      <c r="F1988" s="195"/>
      <c r="G1988" s="195"/>
      <c r="H1988" s="195"/>
      <c r="I1988" s="191"/>
      <c r="J1988" s="509"/>
      <c r="K1988" s="510"/>
      <c r="L1988" s="510"/>
      <c r="M1988" s="510"/>
      <c r="N1988" s="511"/>
    </row>
    <row r="1989" spans="2:14">
      <c r="B1989" s="504"/>
      <c r="D1989" s="243"/>
      <c r="E1989" s="195"/>
      <c r="F1989" s="195"/>
      <c r="G1989" s="195"/>
      <c r="H1989" s="195"/>
      <c r="I1989" s="191"/>
      <c r="J1989" s="509"/>
      <c r="K1989" s="510"/>
      <c r="L1989" s="510"/>
      <c r="M1989" s="510"/>
      <c r="N1989" s="511"/>
    </row>
    <row r="1990" spans="2:14">
      <c r="B1990" s="504"/>
      <c r="D1990" s="243"/>
      <c r="E1990" s="195"/>
      <c r="F1990" s="195"/>
      <c r="G1990" s="195"/>
      <c r="H1990" s="195"/>
      <c r="I1990" s="191"/>
      <c r="J1990" s="509"/>
      <c r="K1990" s="510"/>
      <c r="L1990" s="510"/>
      <c r="M1990" s="510"/>
      <c r="N1990" s="511"/>
    </row>
    <row r="1991" spans="2:14">
      <c r="B1991" s="504"/>
      <c r="D1991" s="243"/>
      <c r="E1991" s="195"/>
      <c r="F1991" s="195"/>
      <c r="G1991" s="195"/>
      <c r="H1991" s="195"/>
      <c r="I1991" s="191"/>
      <c r="J1991" s="509"/>
      <c r="K1991" s="510"/>
      <c r="L1991" s="510"/>
      <c r="M1991" s="510"/>
      <c r="N1991" s="511"/>
    </row>
    <row r="1992" spans="2:14">
      <c r="B1992" s="504"/>
      <c r="D1992" s="243"/>
      <c r="E1992" s="195"/>
      <c r="F1992" s="195"/>
      <c r="G1992" s="195"/>
      <c r="H1992" s="195"/>
      <c r="I1992" s="191"/>
      <c r="J1992" s="509"/>
      <c r="K1992" s="510"/>
      <c r="L1992" s="510"/>
      <c r="M1992" s="510"/>
      <c r="N1992" s="511"/>
    </row>
    <row r="1993" spans="2:14">
      <c r="B1993" s="504"/>
      <c r="D1993" s="243"/>
      <c r="E1993" s="195"/>
      <c r="F1993" s="195"/>
      <c r="G1993" s="195"/>
      <c r="H1993" s="195"/>
      <c r="I1993" s="191"/>
      <c r="J1993" s="509"/>
      <c r="K1993" s="510"/>
      <c r="L1993" s="510"/>
      <c r="M1993" s="510"/>
      <c r="N1993" s="511"/>
    </row>
    <row r="1994" spans="2:14">
      <c r="B1994" s="504"/>
      <c r="D1994" s="243"/>
      <c r="E1994" s="195"/>
      <c r="F1994" s="195"/>
      <c r="G1994" s="195"/>
      <c r="H1994" s="195"/>
      <c r="I1994" s="191"/>
      <c r="J1994" s="509"/>
      <c r="K1994" s="510"/>
      <c r="L1994" s="510"/>
      <c r="M1994" s="510"/>
      <c r="N1994" s="511"/>
    </row>
    <row r="1995" spans="2:14">
      <c r="B1995" s="504"/>
      <c r="D1995" s="133"/>
      <c r="E1995" s="127"/>
      <c r="F1995" s="195"/>
      <c r="G1995" s="195"/>
      <c r="H1995" s="195"/>
      <c r="I1995" s="191"/>
      <c r="J1995" s="509"/>
      <c r="K1995" s="510"/>
      <c r="L1995" s="510"/>
      <c r="M1995" s="510"/>
      <c r="N1995" s="511"/>
    </row>
    <row r="1996" spans="2:14">
      <c r="B1996" s="504"/>
      <c r="D1996" s="243"/>
      <c r="E1996" s="195"/>
      <c r="F1996" s="195"/>
      <c r="G1996" s="195"/>
      <c r="H1996" s="195"/>
      <c r="I1996" s="191"/>
      <c r="J1996" s="509"/>
      <c r="K1996" s="510"/>
      <c r="L1996" s="510"/>
      <c r="M1996" s="510"/>
      <c r="N1996" s="511"/>
    </row>
    <row r="1997" spans="2:14">
      <c r="B1997" s="504"/>
      <c r="D1997" s="243"/>
      <c r="E1997" s="195"/>
      <c r="F1997" s="195"/>
      <c r="G1997" s="195"/>
      <c r="H1997" s="195"/>
      <c r="I1997" s="191"/>
      <c r="J1997" s="509"/>
      <c r="K1997" s="510"/>
      <c r="L1997" s="510"/>
      <c r="M1997" s="510"/>
      <c r="N1997" s="511"/>
    </row>
    <row r="1998" spans="2:14">
      <c r="B1998" s="504"/>
      <c r="D1998" s="243"/>
      <c r="E1998" s="195"/>
      <c r="F1998" s="195"/>
      <c r="G1998" s="195"/>
      <c r="H1998" s="195"/>
      <c r="I1998" s="191"/>
      <c r="J1998" s="509"/>
      <c r="K1998" s="510"/>
      <c r="L1998" s="510"/>
      <c r="M1998" s="510"/>
      <c r="N1998" s="511"/>
    </row>
    <row r="1999" spans="2:14">
      <c r="B1999" s="504"/>
      <c r="D1999" s="243"/>
      <c r="E1999" s="195"/>
      <c r="F1999" s="195"/>
      <c r="G1999" s="195"/>
      <c r="H1999" s="195"/>
      <c r="I1999" s="191"/>
      <c r="J1999" s="509"/>
      <c r="K1999" s="510"/>
      <c r="L1999" s="510"/>
      <c r="M1999" s="510"/>
      <c r="N1999" s="511"/>
    </row>
    <row r="2000" spans="2:14">
      <c r="B2000" s="505"/>
      <c r="D2000" s="133"/>
      <c r="E2000" s="127"/>
      <c r="F2000" s="128"/>
      <c r="G2000" s="128"/>
      <c r="H2000" s="128"/>
      <c r="I2000" s="191"/>
      <c r="J2000" s="512"/>
      <c r="K2000" s="513"/>
      <c r="L2000" s="513"/>
      <c r="M2000" s="513"/>
      <c r="N2000" s="514"/>
    </row>
    <row r="2003" spans="1:14">
      <c r="A2003" s="515" t="s">
        <v>98</v>
      </c>
      <c r="B2003" s="517" t="s">
        <v>99</v>
      </c>
      <c r="C2003" s="198"/>
      <c r="D2003" s="517" t="s">
        <v>32</v>
      </c>
      <c r="E2003" s="448" t="s">
        <v>303</v>
      </c>
      <c r="F2003" s="448" t="s">
        <v>304</v>
      </c>
      <c r="G2003" s="463" t="s">
        <v>305</v>
      </c>
      <c r="H2003" s="448" t="s">
        <v>306</v>
      </c>
      <c r="I2003" s="192"/>
      <c r="J2003" s="515" t="s">
        <v>33</v>
      </c>
      <c r="K2003" s="515"/>
      <c r="L2003" s="515"/>
      <c r="M2003" s="515"/>
      <c r="N2003" s="515"/>
    </row>
    <row r="2004" spans="1:14">
      <c r="A2004" s="516"/>
      <c r="B2004" s="518"/>
      <c r="C2004" s="198"/>
      <c r="D2004" s="518"/>
      <c r="E2004" s="449"/>
      <c r="F2004" s="449"/>
      <c r="G2004" s="464"/>
      <c r="H2004" s="449"/>
      <c r="I2004" s="193"/>
      <c r="J2004" s="516"/>
      <c r="K2004" s="516"/>
      <c r="L2004" s="516"/>
      <c r="M2004" s="516"/>
      <c r="N2004" s="516"/>
    </row>
    <row r="2005" spans="1:14">
      <c r="A2005" s="199" t="s">
        <v>343</v>
      </c>
      <c r="B2005" s="503"/>
      <c r="C2005" s="197"/>
      <c r="D2005" s="243"/>
      <c r="E2005" s="195"/>
      <c r="F2005" s="195"/>
      <c r="G2005" s="195"/>
      <c r="H2005" s="195"/>
      <c r="I2005" s="194"/>
      <c r="J2005" s="506"/>
      <c r="K2005" s="507"/>
      <c r="L2005" s="507"/>
      <c r="M2005" s="507"/>
      <c r="N2005" s="508"/>
    </row>
    <row r="2006" spans="1:14">
      <c r="B2006" s="504"/>
      <c r="D2006" s="243"/>
      <c r="E2006" s="195"/>
      <c r="F2006" s="195"/>
      <c r="G2006" s="195"/>
      <c r="H2006" s="195"/>
      <c r="I2006" s="191"/>
      <c r="J2006" s="509"/>
      <c r="K2006" s="510"/>
      <c r="L2006" s="510"/>
      <c r="M2006" s="510"/>
      <c r="N2006" s="511"/>
    </row>
    <row r="2007" spans="1:14">
      <c r="B2007" s="504"/>
      <c r="D2007" s="243"/>
      <c r="E2007" s="195"/>
      <c r="F2007" s="195"/>
      <c r="G2007" s="195"/>
      <c r="H2007" s="195"/>
      <c r="I2007" s="191"/>
      <c r="J2007" s="509"/>
      <c r="K2007" s="510"/>
      <c r="L2007" s="510"/>
      <c r="M2007" s="510"/>
      <c r="N2007" s="511"/>
    </row>
    <row r="2008" spans="1:14">
      <c r="B2008" s="504"/>
      <c r="D2008" s="243"/>
      <c r="E2008" s="195"/>
      <c r="F2008" s="195"/>
      <c r="G2008" s="195"/>
      <c r="H2008" s="195"/>
      <c r="I2008" s="191"/>
      <c r="J2008" s="509"/>
      <c r="K2008" s="510"/>
      <c r="L2008" s="510"/>
      <c r="M2008" s="510"/>
      <c r="N2008" s="511"/>
    </row>
    <row r="2009" spans="1:14">
      <c r="B2009" s="504"/>
      <c r="D2009" s="243"/>
      <c r="E2009" s="195"/>
      <c r="F2009" s="195"/>
      <c r="G2009" s="195"/>
      <c r="H2009" s="195"/>
      <c r="I2009" s="191"/>
      <c r="J2009" s="509"/>
      <c r="K2009" s="510"/>
      <c r="L2009" s="510"/>
      <c r="M2009" s="510"/>
      <c r="N2009" s="511"/>
    </row>
    <row r="2010" spans="1:14">
      <c r="B2010" s="504"/>
      <c r="D2010" s="243"/>
      <c r="E2010" s="195"/>
      <c r="F2010" s="195"/>
      <c r="G2010" s="195"/>
      <c r="H2010" s="195"/>
      <c r="I2010" s="191"/>
      <c r="J2010" s="509"/>
      <c r="K2010" s="510"/>
      <c r="L2010" s="510"/>
      <c r="M2010" s="510"/>
      <c r="N2010" s="511"/>
    </row>
    <row r="2011" spans="1:14">
      <c r="B2011" s="504"/>
      <c r="D2011" s="243"/>
      <c r="E2011" s="195"/>
      <c r="F2011" s="195"/>
      <c r="G2011" s="195"/>
      <c r="H2011" s="195"/>
      <c r="I2011" s="191"/>
      <c r="J2011" s="509"/>
      <c r="K2011" s="510"/>
      <c r="L2011" s="510"/>
      <c r="M2011" s="510"/>
      <c r="N2011" s="511"/>
    </row>
    <row r="2012" spans="1:14">
      <c r="B2012" s="504"/>
      <c r="D2012" s="243"/>
      <c r="E2012" s="195"/>
      <c r="F2012" s="195"/>
      <c r="G2012" s="195"/>
      <c r="H2012" s="195"/>
      <c r="I2012" s="191"/>
      <c r="J2012" s="509"/>
      <c r="K2012" s="510"/>
      <c r="L2012" s="510"/>
      <c r="M2012" s="510"/>
      <c r="N2012" s="511"/>
    </row>
    <row r="2013" spans="1:14">
      <c r="B2013" s="504"/>
      <c r="D2013" s="243"/>
      <c r="E2013" s="195"/>
      <c r="F2013" s="195"/>
      <c r="G2013" s="195"/>
      <c r="H2013" s="195"/>
      <c r="I2013" s="191"/>
      <c r="J2013" s="509"/>
      <c r="K2013" s="510"/>
      <c r="L2013" s="510"/>
      <c r="M2013" s="510"/>
      <c r="N2013" s="511"/>
    </row>
    <row r="2014" spans="1:14">
      <c r="B2014" s="504"/>
      <c r="D2014" s="243"/>
      <c r="E2014" s="216"/>
      <c r="F2014" s="216"/>
      <c r="G2014" s="216"/>
      <c r="H2014" s="216"/>
      <c r="I2014" s="191"/>
      <c r="J2014" s="509"/>
      <c r="K2014" s="510"/>
      <c r="L2014" s="510"/>
      <c r="M2014" s="510"/>
      <c r="N2014" s="511"/>
    </row>
    <row r="2015" spans="1:14">
      <c r="B2015" s="504"/>
      <c r="D2015" s="243"/>
      <c r="E2015" s="216"/>
      <c r="F2015" s="216"/>
      <c r="G2015" s="216"/>
      <c r="H2015" s="216"/>
      <c r="I2015" s="191"/>
      <c r="J2015" s="509"/>
      <c r="K2015" s="510"/>
      <c r="L2015" s="510"/>
      <c r="M2015" s="510"/>
      <c r="N2015" s="511"/>
    </row>
    <row r="2016" spans="1:14">
      <c r="B2016" s="504"/>
      <c r="D2016" s="243"/>
      <c r="E2016" s="216"/>
      <c r="F2016" s="216"/>
      <c r="G2016" s="216"/>
      <c r="H2016" s="216"/>
      <c r="I2016" s="191"/>
      <c r="J2016" s="509"/>
      <c r="K2016" s="510"/>
      <c r="L2016" s="510"/>
      <c r="M2016" s="510"/>
      <c r="N2016" s="511"/>
    </row>
    <row r="2017" spans="1:14">
      <c r="B2017" s="504"/>
      <c r="D2017" s="243"/>
      <c r="E2017" s="195"/>
      <c r="F2017" s="195"/>
      <c r="G2017" s="195"/>
      <c r="H2017" s="195"/>
      <c r="I2017" s="191"/>
      <c r="J2017" s="509"/>
      <c r="K2017" s="510"/>
      <c r="L2017" s="510"/>
      <c r="M2017" s="510"/>
      <c r="N2017" s="511"/>
    </row>
    <row r="2018" spans="1:14">
      <c r="B2018" s="504"/>
      <c r="D2018" s="243"/>
      <c r="E2018" s="195"/>
      <c r="F2018" s="195"/>
      <c r="G2018" s="195"/>
      <c r="H2018" s="195"/>
      <c r="I2018" s="191"/>
      <c r="J2018" s="509"/>
      <c r="K2018" s="510"/>
      <c r="L2018" s="510"/>
      <c r="M2018" s="510"/>
      <c r="N2018" s="511"/>
    </row>
    <row r="2019" spans="1:14">
      <c r="B2019" s="504"/>
      <c r="D2019" s="243"/>
      <c r="E2019" s="195"/>
      <c r="F2019" s="195"/>
      <c r="G2019" s="195"/>
      <c r="H2019" s="195"/>
      <c r="I2019" s="191"/>
      <c r="J2019" s="509"/>
      <c r="K2019" s="510"/>
      <c r="L2019" s="510"/>
      <c r="M2019" s="510"/>
      <c r="N2019" s="511"/>
    </row>
    <row r="2020" spans="1:14">
      <c r="B2020" s="504"/>
      <c r="D2020" s="243"/>
      <c r="E2020" s="195"/>
      <c r="F2020" s="195"/>
      <c r="G2020" s="195"/>
      <c r="H2020" s="195"/>
      <c r="I2020" s="191"/>
      <c r="J2020" s="509"/>
      <c r="K2020" s="510"/>
      <c r="L2020" s="510"/>
      <c r="M2020" s="510"/>
      <c r="N2020" s="511"/>
    </row>
    <row r="2021" spans="1:14">
      <c r="B2021" s="504"/>
      <c r="D2021" s="243"/>
      <c r="E2021" s="195"/>
      <c r="F2021" s="195"/>
      <c r="G2021" s="195"/>
      <c r="H2021" s="195"/>
      <c r="I2021" s="191"/>
      <c r="J2021" s="509"/>
      <c r="K2021" s="510"/>
      <c r="L2021" s="510"/>
      <c r="M2021" s="510"/>
      <c r="N2021" s="511"/>
    </row>
    <row r="2022" spans="1:14">
      <c r="B2022" s="504"/>
      <c r="D2022" s="243"/>
      <c r="E2022" s="195"/>
      <c r="F2022" s="195"/>
      <c r="G2022" s="195"/>
      <c r="H2022" s="195"/>
      <c r="I2022" s="191"/>
      <c r="J2022" s="509"/>
      <c r="K2022" s="510"/>
      <c r="L2022" s="510"/>
      <c r="M2022" s="510"/>
      <c r="N2022" s="511"/>
    </row>
    <row r="2023" spans="1:14">
      <c r="B2023" s="504"/>
      <c r="D2023" s="243"/>
      <c r="E2023" s="195"/>
      <c r="F2023" s="195"/>
      <c r="G2023" s="195"/>
      <c r="H2023" s="195"/>
      <c r="I2023" s="191"/>
      <c r="J2023" s="509"/>
      <c r="K2023" s="510"/>
      <c r="L2023" s="510"/>
      <c r="M2023" s="510"/>
      <c r="N2023" s="511"/>
    </row>
    <row r="2024" spans="1:14">
      <c r="B2024" s="504"/>
      <c r="D2024" s="243"/>
      <c r="E2024" s="195"/>
      <c r="F2024" s="195"/>
      <c r="G2024" s="195"/>
      <c r="H2024" s="195"/>
      <c r="I2024" s="191"/>
      <c r="J2024" s="509"/>
      <c r="K2024" s="510"/>
      <c r="L2024" s="510"/>
      <c r="M2024" s="510"/>
      <c r="N2024" s="511"/>
    </row>
    <row r="2025" spans="1:14">
      <c r="B2025" s="505"/>
      <c r="D2025" s="243"/>
      <c r="E2025" s="195"/>
      <c r="F2025" s="195"/>
      <c r="G2025" s="195"/>
      <c r="H2025" s="195"/>
      <c r="I2025" s="191"/>
      <c r="J2025" s="512"/>
      <c r="K2025" s="513"/>
      <c r="L2025" s="513"/>
      <c r="M2025" s="513"/>
      <c r="N2025" s="514"/>
    </row>
    <row r="2028" spans="1:14">
      <c r="A2028" s="515" t="s">
        <v>98</v>
      </c>
      <c r="B2028" s="517" t="s">
        <v>99</v>
      </c>
      <c r="C2028" s="198"/>
      <c r="D2028" s="517" t="s">
        <v>32</v>
      </c>
      <c r="E2028" s="448" t="s">
        <v>303</v>
      </c>
      <c r="F2028" s="448" t="s">
        <v>304</v>
      </c>
      <c r="G2028" s="463" t="s">
        <v>305</v>
      </c>
      <c r="H2028" s="448" t="s">
        <v>306</v>
      </c>
      <c r="I2028" s="192"/>
      <c r="J2028" s="515" t="s">
        <v>33</v>
      </c>
      <c r="K2028" s="515"/>
      <c r="L2028" s="515"/>
      <c r="M2028" s="515"/>
      <c r="N2028" s="515"/>
    </row>
    <row r="2029" spans="1:14">
      <c r="A2029" s="516"/>
      <c r="B2029" s="518"/>
      <c r="C2029" s="198"/>
      <c r="D2029" s="518"/>
      <c r="E2029" s="449"/>
      <c r="F2029" s="449"/>
      <c r="G2029" s="464"/>
      <c r="H2029" s="449"/>
      <c r="I2029" s="193"/>
      <c r="J2029" s="516"/>
      <c r="K2029" s="516"/>
      <c r="L2029" s="516"/>
      <c r="M2029" s="516"/>
      <c r="N2029" s="516"/>
    </row>
    <row r="2030" spans="1:14">
      <c r="A2030" s="199" t="s">
        <v>344</v>
      </c>
      <c r="B2030" s="503"/>
      <c r="C2030" s="197"/>
      <c r="D2030" s="243"/>
      <c r="E2030" s="195"/>
      <c r="F2030" s="195"/>
      <c r="G2030" s="195"/>
      <c r="H2030" s="195"/>
      <c r="I2030" s="194"/>
      <c r="J2030" s="506"/>
      <c r="K2030" s="507"/>
      <c r="L2030" s="507"/>
      <c r="M2030" s="507"/>
      <c r="N2030" s="508"/>
    </row>
    <row r="2031" spans="1:14">
      <c r="B2031" s="504"/>
      <c r="D2031" s="243"/>
      <c r="E2031" s="195"/>
      <c r="F2031" s="195"/>
      <c r="G2031" s="195"/>
      <c r="H2031" s="195"/>
      <c r="I2031" s="191"/>
      <c r="J2031" s="509"/>
      <c r="K2031" s="510"/>
      <c r="L2031" s="510"/>
      <c r="M2031" s="510"/>
      <c r="N2031" s="511"/>
    </row>
    <row r="2032" spans="1:14">
      <c r="B2032" s="504"/>
      <c r="D2032" s="243"/>
      <c r="E2032" s="195"/>
      <c r="F2032" s="195"/>
      <c r="G2032" s="195"/>
      <c r="H2032" s="195"/>
      <c r="I2032" s="191"/>
      <c r="J2032" s="509"/>
      <c r="K2032" s="510"/>
      <c r="L2032" s="510"/>
      <c r="M2032" s="510"/>
      <c r="N2032" s="511"/>
    </row>
    <row r="2033" spans="2:14">
      <c r="B2033" s="504"/>
      <c r="D2033" s="243"/>
      <c r="E2033" s="195"/>
      <c r="F2033" s="195"/>
      <c r="G2033" s="195"/>
      <c r="H2033" s="195"/>
      <c r="I2033" s="191"/>
      <c r="J2033" s="509"/>
      <c r="K2033" s="510"/>
      <c r="L2033" s="510"/>
      <c r="M2033" s="510"/>
      <c r="N2033" s="511"/>
    </row>
    <row r="2034" spans="2:14">
      <c r="B2034" s="504"/>
      <c r="D2034" s="243"/>
      <c r="E2034" s="195"/>
      <c r="F2034" s="195"/>
      <c r="G2034" s="195"/>
      <c r="H2034" s="195"/>
      <c r="I2034" s="191"/>
      <c r="J2034" s="509"/>
      <c r="K2034" s="510"/>
      <c r="L2034" s="510"/>
      <c r="M2034" s="510"/>
      <c r="N2034" s="511"/>
    </row>
    <row r="2035" spans="2:14">
      <c r="B2035" s="504"/>
      <c r="D2035" s="243"/>
      <c r="E2035" s="195"/>
      <c r="F2035" s="195"/>
      <c r="G2035" s="195"/>
      <c r="H2035" s="195"/>
      <c r="I2035" s="191"/>
      <c r="J2035" s="509"/>
      <c r="K2035" s="510"/>
      <c r="L2035" s="510"/>
      <c r="M2035" s="510"/>
      <c r="N2035" s="511"/>
    </row>
    <row r="2036" spans="2:14">
      <c r="B2036" s="504"/>
      <c r="D2036" s="243"/>
      <c r="E2036" s="195"/>
      <c r="F2036" s="195"/>
      <c r="G2036" s="195"/>
      <c r="H2036" s="195"/>
      <c r="I2036" s="191"/>
      <c r="J2036" s="509"/>
      <c r="K2036" s="510"/>
      <c r="L2036" s="510"/>
      <c r="M2036" s="510"/>
      <c r="N2036" s="511"/>
    </row>
    <row r="2037" spans="2:14">
      <c r="B2037" s="504"/>
      <c r="D2037" s="243"/>
      <c r="E2037" s="216"/>
      <c r="F2037" s="216"/>
      <c r="G2037" s="216"/>
      <c r="H2037" s="216"/>
      <c r="I2037" s="191"/>
      <c r="J2037" s="509"/>
      <c r="K2037" s="510"/>
      <c r="L2037" s="510"/>
      <c r="M2037" s="510"/>
      <c r="N2037" s="511"/>
    </row>
    <row r="2038" spans="2:14">
      <c r="B2038" s="504"/>
      <c r="D2038" s="243"/>
      <c r="E2038" s="216"/>
      <c r="F2038" s="216"/>
      <c r="G2038" s="216"/>
      <c r="H2038" s="216"/>
      <c r="I2038" s="191"/>
      <c r="J2038" s="509"/>
      <c r="K2038" s="510"/>
      <c r="L2038" s="510"/>
      <c r="M2038" s="510"/>
      <c r="N2038" s="511"/>
    </row>
    <row r="2039" spans="2:14">
      <c r="B2039" s="504"/>
      <c r="D2039" s="243"/>
      <c r="E2039" s="195"/>
      <c r="F2039" s="195"/>
      <c r="G2039" s="195"/>
      <c r="H2039" s="195"/>
      <c r="I2039" s="191"/>
      <c r="J2039" s="509"/>
      <c r="K2039" s="510"/>
      <c r="L2039" s="510"/>
      <c r="M2039" s="510"/>
      <c r="N2039" s="511"/>
    </row>
    <row r="2040" spans="2:14">
      <c r="B2040" s="504"/>
      <c r="D2040" s="242"/>
      <c r="E2040" s="216"/>
      <c r="F2040" s="216"/>
      <c r="G2040" s="216"/>
      <c r="H2040" s="216"/>
      <c r="I2040" s="191"/>
      <c r="J2040" s="509"/>
      <c r="K2040" s="510"/>
      <c r="L2040" s="510"/>
      <c r="M2040" s="510"/>
      <c r="N2040" s="511"/>
    </row>
    <row r="2041" spans="2:14">
      <c r="B2041" s="504"/>
      <c r="D2041" s="243"/>
      <c r="E2041" s="195"/>
      <c r="F2041" s="195"/>
      <c r="G2041" s="195"/>
      <c r="H2041" s="195"/>
      <c r="I2041" s="191"/>
      <c r="J2041" s="509"/>
      <c r="K2041" s="510"/>
      <c r="L2041" s="510"/>
      <c r="M2041" s="510"/>
      <c r="N2041" s="511"/>
    </row>
    <row r="2042" spans="2:14">
      <c r="B2042" s="504"/>
      <c r="D2042" s="243"/>
      <c r="E2042" s="195"/>
      <c r="F2042" s="195"/>
      <c r="G2042" s="195"/>
      <c r="H2042" s="195"/>
      <c r="I2042" s="191"/>
      <c r="J2042" s="509"/>
      <c r="K2042" s="510"/>
      <c r="L2042" s="510"/>
      <c r="M2042" s="510"/>
      <c r="N2042" s="511"/>
    </row>
    <row r="2043" spans="2:14">
      <c r="B2043" s="504"/>
      <c r="D2043" s="243"/>
      <c r="E2043" s="195"/>
      <c r="F2043" s="195"/>
      <c r="G2043" s="195"/>
      <c r="H2043" s="195"/>
      <c r="I2043" s="191"/>
      <c r="J2043" s="509"/>
      <c r="K2043" s="510"/>
      <c r="L2043" s="510"/>
      <c r="M2043" s="510"/>
      <c r="N2043" s="511"/>
    </row>
    <row r="2044" spans="2:14">
      <c r="B2044" s="504"/>
      <c r="D2044" s="243"/>
      <c r="E2044" s="195"/>
      <c r="F2044" s="195"/>
      <c r="G2044" s="195"/>
      <c r="H2044" s="195"/>
      <c r="I2044" s="191"/>
      <c r="J2044" s="509"/>
      <c r="K2044" s="510"/>
      <c r="L2044" s="510"/>
      <c r="M2044" s="510"/>
      <c r="N2044" s="511"/>
    </row>
    <row r="2045" spans="2:14">
      <c r="B2045" s="504"/>
      <c r="D2045" s="243"/>
      <c r="E2045" s="195"/>
      <c r="F2045" s="195"/>
      <c r="G2045" s="195"/>
      <c r="H2045" s="195"/>
      <c r="I2045" s="191"/>
      <c r="J2045" s="509"/>
      <c r="K2045" s="510"/>
      <c r="L2045" s="510"/>
      <c r="M2045" s="510"/>
      <c r="N2045" s="511"/>
    </row>
    <row r="2046" spans="2:14">
      <c r="B2046" s="504"/>
      <c r="D2046" s="243"/>
      <c r="E2046" s="195"/>
      <c r="F2046" s="195"/>
      <c r="G2046" s="195"/>
      <c r="H2046" s="195"/>
      <c r="I2046" s="191"/>
      <c r="J2046" s="509"/>
      <c r="K2046" s="510"/>
      <c r="L2046" s="510"/>
      <c r="M2046" s="510"/>
      <c r="N2046" s="511"/>
    </row>
    <row r="2047" spans="2:14">
      <c r="B2047" s="504"/>
      <c r="D2047" s="243"/>
      <c r="E2047" s="195"/>
      <c r="F2047" s="195"/>
      <c r="G2047" s="195"/>
      <c r="H2047" s="195"/>
      <c r="I2047" s="191"/>
      <c r="J2047" s="509"/>
      <c r="K2047" s="510"/>
      <c r="L2047" s="510"/>
      <c r="M2047" s="510"/>
      <c r="N2047" s="511"/>
    </row>
    <row r="2048" spans="2:14">
      <c r="B2048" s="504"/>
      <c r="D2048" s="243"/>
      <c r="E2048" s="195"/>
      <c r="F2048" s="195"/>
      <c r="G2048" s="195"/>
      <c r="H2048" s="195"/>
      <c r="I2048" s="191"/>
      <c r="J2048" s="509"/>
      <c r="K2048" s="510"/>
      <c r="L2048" s="510"/>
      <c r="M2048" s="510"/>
      <c r="N2048" s="511"/>
    </row>
    <row r="2049" spans="1:14">
      <c r="B2049" s="504"/>
      <c r="D2049" s="243"/>
      <c r="E2049" s="195"/>
      <c r="F2049" s="195"/>
      <c r="G2049" s="195"/>
      <c r="H2049" s="195"/>
      <c r="I2049" s="191"/>
      <c r="J2049" s="509"/>
      <c r="K2049" s="510"/>
      <c r="L2049" s="510"/>
      <c r="M2049" s="510"/>
      <c r="N2049" s="511"/>
    </row>
    <row r="2050" spans="1:14">
      <c r="B2050" s="505"/>
      <c r="D2050" s="243"/>
      <c r="E2050" s="195"/>
      <c r="F2050" s="195"/>
      <c r="G2050" s="195"/>
      <c r="H2050" s="195"/>
      <c r="I2050" s="191"/>
      <c r="J2050" s="512"/>
      <c r="K2050" s="513"/>
      <c r="L2050" s="513"/>
      <c r="M2050" s="513"/>
      <c r="N2050" s="514"/>
    </row>
    <row r="2053" spans="1:14">
      <c r="A2053" s="448" t="s">
        <v>98</v>
      </c>
      <c r="B2053" s="459" t="s">
        <v>99</v>
      </c>
      <c r="C2053" s="232"/>
      <c r="D2053" s="459" t="s">
        <v>32</v>
      </c>
      <c r="E2053" s="448" t="s">
        <v>303</v>
      </c>
      <c r="F2053" s="448" t="s">
        <v>304</v>
      </c>
      <c r="G2053" s="463" t="s">
        <v>305</v>
      </c>
      <c r="H2053" s="448" t="s">
        <v>306</v>
      </c>
      <c r="I2053" s="206"/>
      <c r="J2053" s="448" t="s">
        <v>33</v>
      </c>
      <c r="K2053" s="448"/>
      <c r="L2053" s="448"/>
      <c r="M2053" s="448"/>
      <c r="N2053" s="448"/>
    </row>
    <row r="2054" spans="1:14">
      <c r="A2054" s="449"/>
      <c r="B2054" s="460"/>
      <c r="C2054" s="232"/>
      <c r="D2054" s="460"/>
      <c r="E2054" s="449"/>
      <c r="F2054" s="449"/>
      <c r="G2054" s="464"/>
      <c r="H2054" s="449"/>
      <c r="I2054" s="207"/>
      <c r="J2054" s="449"/>
      <c r="K2054" s="449"/>
      <c r="L2054" s="449"/>
      <c r="M2054" s="449"/>
      <c r="N2054" s="449"/>
    </row>
    <row r="2055" spans="1:14">
      <c r="A2055" s="203" t="s">
        <v>352</v>
      </c>
      <c r="B2055" s="467"/>
      <c r="C2055" s="183"/>
      <c r="D2055" s="242"/>
      <c r="E2055" s="195"/>
      <c r="F2055" s="195"/>
      <c r="G2055" s="195"/>
      <c r="H2055" s="195"/>
      <c r="I2055" s="204"/>
      <c r="J2055" s="477"/>
      <c r="K2055" s="478"/>
      <c r="L2055" s="478"/>
      <c r="M2055" s="478"/>
      <c r="N2055" s="479"/>
    </row>
    <row r="2056" spans="1:14">
      <c r="A2056" s="163"/>
      <c r="B2056" s="468"/>
      <c r="C2056" s="153"/>
      <c r="D2056" s="242"/>
      <c r="E2056" s="216"/>
      <c r="F2056" s="216"/>
      <c r="G2056" s="216"/>
      <c r="H2056" s="216"/>
      <c r="I2056" s="205"/>
      <c r="J2056" s="480"/>
      <c r="K2056" s="481"/>
      <c r="L2056" s="481"/>
      <c r="M2056" s="481"/>
      <c r="N2056" s="482"/>
    </row>
    <row r="2057" spans="1:14">
      <c r="A2057" s="203"/>
      <c r="B2057" s="468"/>
      <c r="C2057" s="153"/>
      <c r="D2057" s="243"/>
      <c r="E2057" s="216"/>
      <c r="F2057" s="216"/>
      <c r="G2057" s="216"/>
      <c r="H2057" s="216"/>
      <c r="I2057" s="205"/>
      <c r="J2057" s="480"/>
      <c r="K2057" s="481"/>
      <c r="L2057" s="481"/>
      <c r="M2057" s="481"/>
      <c r="N2057" s="482"/>
    </row>
    <row r="2058" spans="1:14">
      <c r="A2058" s="203"/>
      <c r="B2058" s="468"/>
      <c r="C2058" s="153"/>
      <c r="D2058" s="242"/>
      <c r="E2058" s="216"/>
      <c r="F2058" s="216"/>
      <c r="G2058" s="216"/>
      <c r="H2058" s="216"/>
      <c r="I2058" s="205"/>
      <c r="J2058" s="480"/>
      <c r="K2058" s="481"/>
      <c r="L2058" s="481"/>
      <c r="M2058" s="481"/>
      <c r="N2058" s="482"/>
    </row>
    <row r="2059" spans="1:14">
      <c r="A2059" s="203"/>
      <c r="B2059" s="468"/>
      <c r="C2059" s="153"/>
      <c r="D2059" s="242"/>
      <c r="E2059" s="216"/>
      <c r="F2059" s="216"/>
      <c r="G2059" s="216"/>
      <c r="H2059" s="216"/>
      <c r="I2059" s="205"/>
      <c r="J2059" s="480"/>
      <c r="K2059" s="481"/>
      <c r="L2059" s="481"/>
      <c r="M2059" s="481"/>
      <c r="N2059" s="482"/>
    </row>
    <row r="2060" spans="1:14">
      <c r="A2060" s="203"/>
      <c r="B2060" s="468"/>
      <c r="C2060" s="153"/>
      <c r="D2060" s="242"/>
      <c r="E2060" s="216"/>
      <c r="F2060" s="216"/>
      <c r="G2060" s="216"/>
      <c r="H2060" s="216"/>
      <c r="I2060" s="205"/>
      <c r="J2060" s="480"/>
      <c r="K2060" s="481"/>
      <c r="L2060" s="481"/>
      <c r="M2060" s="481"/>
      <c r="N2060" s="482"/>
    </row>
    <row r="2061" spans="1:14">
      <c r="A2061" s="203"/>
      <c r="B2061" s="468"/>
      <c r="C2061" s="153"/>
      <c r="D2061" s="242"/>
      <c r="E2061" s="216"/>
      <c r="F2061" s="216"/>
      <c r="G2061" s="216"/>
      <c r="H2061" s="216"/>
      <c r="I2061" s="205"/>
      <c r="J2061" s="480"/>
      <c r="K2061" s="481"/>
      <c r="L2061" s="481"/>
      <c r="M2061" s="481"/>
      <c r="N2061" s="482"/>
    </row>
    <row r="2062" spans="1:14">
      <c r="A2062" s="203"/>
      <c r="B2062" s="468"/>
      <c r="C2062" s="153"/>
      <c r="D2062" s="242"/>
      <c r="E2062" s="184"/>
      <c r="F2062" s="216"/>
      <c r="G2062" s="216"/>
      <c r="H2062" s="216"/>
      <c r="I2062" s="205"/>
      <c r="J2062" s="480"/>
      <c r="K2062" s="481"/>
      <c r="L2062" s="481"/>
      <c r="M2062" s="481"/>
      <c r="N2062" s="482"/>
    </row>
    <row r="2063" spans="1:14">
      <c r="A2063" s="203"/>
      <c r="B2063" s="468"/>
      <c r="C2063" s="153"/>
      <c r="D2063" s="242"/>
      <c r="E2063" s="216"/>
      <c r="F2063" s="216"/>
      <c r="G2063" s="216"/>
      <c r="H2063" s="216"/>
      <c r="I2063" s="205"/>
      <c r="J2063" s="480"/>
      <c r="K2063" s="481"/>
      <c r="L2063" s="481"/>
      <c r="M2063" s="481"/>
      <c r="N2063" s="482"/>
    </row>
    <row r="2064" spans="1:14">
      <c r="A2064" s="203"/>
      <c r="B2064" s="468"/>
      <c r="C2064" s="153"/>
      <c r="D2064" s="242"/>
      <c r="E2064" s="216"/>
      <c r="F2064" s="216"/>
      <c r="G2064" s="216"/>
      <c r="H2064" s="216"/>
      <c r="I2064" s="205"/>
      <c r="J2064" s="480"/>
      <c r="K2064" s="481"/>
      <c r="L2064" s="481"/>
      <c r="M2064" s="481"/>
      <c r="N2064" s="482"/>
    </row>
    <row r="2065" spans="1:14">
      <c r="A2065" s="203"/>
      <c r="B2065" s="468"/>
      <c r="C2065" s="153"/>
      <c r="D2065" s="242"/>
      <c r="E2065" s="184"/>
      <c r="F2065" s="216"/>
      <c r="G2065" s="216"/>
      <c r="H2065" s="216"/>
      <c r="I2065" s="205"/>
      <c r="J2065" s="480"/>
      <c r="K2065" s="481"/>
      <c r="L2065" s="481"/>
      <c r="M2065" s="481"/>
      <c r="N2065" s="482"/>
    </row>
    <row r="2066" spans="1:14">
      <c r="A2066" s="203"/>
      <c r="B2066" s="468"/>
      <c r="C2066" s="153"/>
      <c r="D2066" s="242"/>
      <c r="E2066" s="184"/>
      <c r="F2066" s="216"/>
      <c r="G2066" s="216"/>
      <c r="H2066" s="216"/>
      <c r="I2066" s="205"/>
      <c r="J2066" s="480"/>
      <c r="K2066" s="481"/>
      <c r="L2066" s="481"/>
      <c r="M2066" s="481"/>
      <c r="N2066" s="482"/>
    </row>
    <row r="2067" spans="1:14">
      <c r="A2067" s="203"/>
      <c r="B2067" s="468"/>
      <c r="C2067" s="153"/>
      <c r="D2067" s="242"/>
      <c r="E2067" s="216"/>
      <c r="F2067" s="216"/>
      <c r="G2067" s="216"/>
      <c r="H2067" s="216"/>
      <c r="I2067" s="205"/>
      <c r="J2067" s="480"/>
      <c r="K2067" s="481"/>
      <c r="L2067" s="481"/>
      <c r="M2067" s="481"/>
      <c r="N2067" s="482"/>
    </row>
    <row r="2068" spans="1:14">
      <c r="A2068" s="203"/>
      <c r="B2068" s="468"/>
      <c r="C2068" s="153"/>
      <c r="D2068" s="242"/>
      <c r="E2068" s="216"/>
      <c r="F2068" s="216"/>
      <c r="G2068" s="216"/>
      <c r="H2068" s="216"/>
      <c r="I2068" s="205"/>
      <c r="J2068" s="480"/>
      <c r="K2068" s="481"/>
      <c r="L2068" s="481"/>
      <c r="M2068" s="481"/>
      <c r="N2068" s="482"/>
    </row>
    <row r="2069" spans="1:14">
      <c r="A2069" s="203"/>
      <c r="B2069" s="468"/>
      <c r="C2069" s="153"/>
      <c r="D2069" s="242"/>
      <c r="E2069" s="216"/>
      <c r="F2069" s="216"/>
      <c r="G2069" s="216"/>
      <c r="H2069" s="216"/>
      <c r="I2069" s="205"/>
      <c r="J2069" s="480"/>
      <c r="K2069" s="481"/>
      <c r="L2069" s="481"/>
      <c r="M2069" s="481"/>
      <c r="N2069" s="482"/>
    </row>
    <row r="2070" spans="1:14">
      <c r="A2070" s="203"/>
      <c r="B2070" s="468"/>
      <c r="C2070" s="153"/>
      <c r="D2070" s="242"/>
      <c r="E2070" s="216"/>
      <c r="F2070" s="216"/>
      <c r="G2070" s="216"/>
      <c r="H2070" s="216"/>
      <c r="I2070" s="205"/>
      <c r="J2070" s="480"/>
      <c r="K2070" s="481"/>
      <c r="L2070" s="481"/>
      <c r="M2070" s="481"/>
      <c r="N2070" s="482"/>
    </row>
    <row r="2071" spans="1:14">
      <c r="A2071" s="203"/>
      <c r="B2071" s="468"/>
      <c r="C2071" s="153"/>
      <c r="D2071" s="242"/>
      <c r="E2071" s="216"/>
      <c r="F2071" s="216"/>
      <c r="G2071" s="216"/>
      <c r="H2071" s="216"/>
      <c r="I2071" s="205"/>
      <c r="J2071" s="480"/>
      <c r="K2071" s="481"/>
      <c r="L2071" s="481"/>
      <c r="M2071" s="481"/>
      <c r="N2071" s="482"/>
    </row>
    <row r="2072" spans="1:14">
      <c r="A2072" s="203"/>
      <c r="B2072" s="468"/>
      <c r="C2072" s="153"/>
      <c r="D2072" s="242"/>
      <c r="E2072" s="216"/>
      <c r="F2072" s="216"/>
      <c r="G2072" s="216"/>
      <c r="H2072" s="216"/>
      <c r="I2072" s="205"/>
      <c r="J2072" s="480"/>
      <c r="K2072" s="481"/>
      <c r="L2072" s="481"/>
      <c r="M2072" s="481"/>
      <c r="N2072" s="482"/>
    </row>
    <row r="2073" spans="1:14">
      <c r="A2073" s="203"/>
      <c r="B2073" s="468"/>
      <c r="C2073" s="153"/>
      <c r="D2073" s="242"/>
      <c r="E2073" s="216"/>
      <c r="F2073" s="216"/>
      <c r="G2073" s="216"/>
      <c r="H2073" s="216"/>
      <c r="I2073" s="205"/>
      <c r="J2073" s="480"/>
      <c r="K2073" s="481"/>
      <c r="L2073" s="481"/>
      <c r="M2073" s="481"/>
      <c r="N2073" s="482"/>
    </row>
    <row r="2074" spans="1:14">
      <c r="A2074" s="203"/>
      <c r="B2074" s="468"/>
      <c r="C2074" s="153"/>
      <c r="D2074" s="242"/>
      <c r="E2074" s="216"/>
      <c r="F2074" s="216"/>
      <c r="G2074" s="216"/>
      <c r="H2074" s="216"/>
      <c r="I2074" s="205"/>
      <c r="J2074" s="480"/>
      <c r="K2074" s="481"/>
      <c r="L2074" s="481"/>
      <c r="M2074" s="481"/>
      <c r="N2074" s="482"/>
    </row>
    <row r="2075" spans="1:14">
      <c r="A2075" s="203"/>
      <c r="B2075" s="469"/>
      <c r="C2075" s="153"/>
      <c r="D2075" s="217"/>
      <c r="E2075" s="184"/>
      <c r="F2075" s="185"/>
      <c r="G2075" s="185"/>
      <c r="H2075" s="185"/>
      <c r="I2075" s="205"/>
      <c r="J2075" s="483"/>
      <c r="K2075" s="484"/>
      <c r="L2075" s="484"/>
      <c r="M2075" s="484"/>
      <c r="N2075" s="485"/>
    </row>
    <row r="2078" spans="1:14">
      <c r="A2078" s="448" t="s">
        <v>98</v>
      </c>
      <c r="B2078" s="459" t="s">
        <v>99</v>
      </c>
      <c r="C2078" s="232"/>
      <c r="D2078" s="459" t="s">
        <v>32</v>
      </c>
      <c r="E2078" s="448" t="s">
        <v>303</v>
      </c>
      <c r="F2078" s="448" t="s">
        <v>304</v>
      </c>
      <c r="G2078" s="463" t="s">
        <v>305</v>
      </c>
      <c r="H2078" s="448" t="s">
        <v>306</v>
      </c>
      <c r="I2078" s="206"/>
      <c r="J2078" s="448" t="s">
        <v>33</v>
      </c>
      <c r="K2078" s="448"/>
      <c r="L2078" s="448"/>
      <c r="M2078" s="448"/>
      <c r="N2078" s="448"/>
    </row>
    <row r="2079" spans="1:14">
      <c r="A2079" s="449"/>
      <c r="B2079" s="460"/>
      <c r="C2079" s="232"/>
      <c r="D2079" s="460"/>
      <c r="E2079" s="449"/>
      <c r="F2079" s="449"/>
      <c r="G2079" s="464"/>
      <c r="H2079" s="449"/>
      <c r="I2079" s="207"/>
      <c r="J2079" s="449"/>
      <c r="K2079" s="449"/>
      <c r="L2079" s="449"/>
      <c r="M2079" s="449"/>
      <c r="N2079" s="449"/>
    </row>
    <row r="2080" spans="1:14" ht="12.75" customHeight="1">
      <c r="A2080" s="203" t="s">
        <v>355</v>
      </c>
      <c r="B2080" s="436"/>
      <c r="C2080" s="183"/>
      <c r="D2080" s="243"/>
      <c r="E2080" s="195"/>
      <c r="F2080" s="195"/>
      <c r="G2080" s="195"/>
      <c r="H2080" s="195"/>
      <c r="I2080" s="204"/>
      <c r="J2080" s="477"/>
      <c r="K2080" s="478"/>
      <c r="L2080" s="478"/>
      <c r="M2080" s="478"/>
      <c r="N2080" s="479"/>
    </row>
    <row r="2081" spans="1:14">
      <c r="A2081" s="163"/>
      <c r="B2081" s="437"/>
      <c r="C2081" s="153"/>
      <c r="D2081" s="291"/>
      <c r="E2081" s="216"/>
      <c r="F2081" s="216"/>
      <c r="G2081" s="216"/>
      <c r="H2081" s="216"/>
      <c r="I2081" s="205"/>
      <c r="J2081" s="480"/>
      <c r="K2081" s="481"/>
      <c r="L2081" s="481"/>
      <c r="M2081" s="481"/>
      <c r="N2081" s="482"/>
    </row>
    <row r="2082" spans="1:14">
      <c r="A2082" s="203"/>
      <c r="B2082" s="437"/>
      <c r="C2082" s="153"/>
      <c r="D2082" s="271"/>
      <c r="E2082" s="272"/>
      <c r="F2082" s="272"/>
      <c r="G2082" s="272"/>
      <c r="H2082" s="272"/>
      <c r="I2082" s="205"/>
      <c r="J2082" s="480"/>
      <c r="K2082" s="481"/>
      <c r="L2082" s="481"/>
      <c r="M2082" s="481"/>
      <c r="N2082" s="482"/>
    </row>
    <row r="2083" spans="1:14">
      <c r="A2083" s="203"/>
      <c r="B2083" s="437"/>
      <c r="C2083" s="153"/>
      <c r="D2083" s="271"/>
      <c r="E2083" s="272"/>
      <c r="F2083" s="272"/>
      <c r="G2083" s="272"/>
      <c r="H2083" s="272"/>
      <c r="I2083" s="205"/>
      <c r="J2083" s="480"/>
      <c r="K2083" s="481"/>
      <c r="L2083" s="481"/>
      <c r="M2083" s="481"/>
      <c r="N2083" s="482"/>
    </row>
    <row r="2084" spans="1:14">
      <c r="A2084" s="203"/>
      <c r="B2084" s="437"/>
      <c r="C2084" s="153"/>
      <c r="D2084" s="271"/>
      <c r="E2084" s="272"/>
      <c r="F2084" s="272"/>
      <c r="G2084" s="272"/>
      <c r="H2084" s="272"/>
      <c r="I2084" s="205"/>
      <c r="J2084" s="480"/>
      <c r="K2084" s="481"/>
      <c r="L2084" s="481"/>
      <c r="M2084" s="481"/>
      <c r="N2084" s="482"/>
    </row>
    <row r="2085" spans="1:14">
      <c r="A2085" s="203"/>
      <c r="B2085" s="437"/>
      <c r="C2085" s="153"/>
      <c r="D2085" s="242"/>
      <c r="E2085" s="216"/>
      <c r="F2085" s="216"/>
      <c r="G2085" s="216"/>
      <c r="H2085" s="216"/>
      <c r="I2085" s="205"/>
      <c r="J2085" s="480"/>
      <c r="K2085" s="481"/>
      <c r="L2085" s="481"/>
      <c r="M2085" s="481"/>
      <c r="N2085" s="482"/>
    </row>
    <row r="2086" spans="1:14">
      <c r="A2086" s="203"/>
      <c r="B2086" s="437"/>
      <c r="C2086" s="153"/>
      <c r="D2086" s="268"/>
      <c r="E2086" s="216"/>
      <c r="F2086" s="216"/>
      <c r="G2086" s="216"/>
      <c r="H2086" s="216"/>
      <c r="I2086" s="205"/>
      <c r="J2086" s="480"/>
      <c r="K2086" s="481"/>
      <c r="L2086" s="481"/>
      <c r="M2086" s="481"/>
      <c r="N2086" s="482"/>
    </row>
    <row r="2087" spans="1:14">
      <c r="A2087" s="203"/>
      <c r="B2087" s="437"/>
      <c r="C2087" s="153"/>
      <c r="D2087" s="268"/>
      <c r="E2087" s="216"/>
      <c r="F2087" s="216"/>
      <c r="G2087" s="216"/>
      <c r="H2087" s="216"/>
      <c r="I2087" s="205"/>
      <c r="J2087" s="480"/>
      <c r="K2087" s="481"/>
      <c r="L2087" s="481"/>
      <c r="M2087" s="481"/>
      <c r="N2087" s="482"/>
    </row>
    <row r="2088" spans="1:14">
      <c r="A2088" s="203"/>
      <c r="B2088" s="437"/>
      <c r="C2088" s="153"/>
      <c r="D2088" s="268"/>
      <c r="E2088" s="216"/>
      <c r="F2088" s="216"/>
      <c r="G2088" s="216"/>
      <c r="H2088" s="216"/>
      <c r="I2088" s="205"/>
      <c r="J2088" s="480"/>
      <c r="K2088" s="481"/>
      <c r="L2088" s="481"/>
      <c r="M2088" s="481"/>
      <c r="N2088" s="482"/>
    </row>
    <row r="2089" spans="1:14">
      <c r="A2089" s="203"/>
      <c r="B2089" s="437"/>
      <c r="C2089" s="153"/>
      <c r="D2089" s="268"/>
      <c r="E2089" s="216"/>
      <c r="F2089" s="216"/>
      <c r="G2089" s="216"/>
      <c r="H2089" s="216"/>
      <c r="I2089" s="205"/>
      <c r="J2089" s="480"/>
      <c r="K2089" s="481"/>
      <c r="L2089" s="481"/>
      <c r="M2089" s="481"/>
      <c r="N2089" s="482"/>
    </row>
    <row r="2090" spans="1:14">
      <c r="A2090" s="203"/>
      <c r="B2090" s="437"/>
      <c r="C2090" s="153"/>
      <c r="D2090" s="268"/>
      <c r="E2090" s="216"/>
      <c r="F2090" s="216"/>
      <c r="G2090" s="216"/>
      <c r="H2090" s="216"/>
      <c r="I2090" s="205"/>
      <c r="J2090" s="480"/>
      <c r="K2090" s="481"/>
      <c r="L2090" s="481"/>
      <c r="M2090" s="481"/>
      <c r="N2090" s="482"/>
    </row>
    <row r="2091" spans="1:14">
      <c r="A2091" s="203"/>
      <c r="B2091" s="437"/>
      <c r="C2091" s="153"/>
      <c r="D2091" s="242"/>
      <c r="E2091" s="216"/>
      <c r="F2091" s="216"/>
      <c r="G2091" s="216"/>
      <c r="H2091" s="216"/>
      <c r="I2091" s="205"/>
      <c r="J2091" s="480"/>
      <c r="K2091" s="481"/>
      <c r="L2091" s="481"/>
      <c r="M2091" s="481"/>
      <c r="N2091" s="482"/>
    </row>
    <row r="2092" spans="1:14">
      <c r="A2092" s="203"/>
      <c r="B2092" s="437"/>
      <c r="C2092" s="153"/>
      <c r="D2092" s="242"/>
      <c r="E2092" s="216"/>
      <c r="F2092" s="216"/>
      <c r="G2092" s="216"/>
      <c r="H2092" s="216"/>
      <c r="I2092" s="205"/>
      <c r="J2092" s="480"/>
      <c r="K2092" s="481"/>
      <c r="L2092" s="481"/>
      <c r="M2092" s="481"/>
      <c r="N2092" s="482"/>
    </row>
    <row r="2093" spans="1:14">
      <c r="A2093" s="203"/>
      <c r="B2093" s="437"/>
      <c r="C2093" s="153"/>
      <c r="D2093" s="242"/>
      <c r="E2093" s="216"/>
      <c r="F2093" s="216"/>
      <c r="G2093" s="216"/>
      <c r="H2093" s="216"/>
      <c r="I2093" s="205"/>
      <c r="J2093" s="480"/>
      <c r="K2093" s="481"/>
      <c r="L2093" s="481"/>
      <c r="M2093" s="481"/>
      <c r="N2093" s="482"/>
    </row>
    <row r="2094" spans="1:14">
      <c r="A2094" s="203"/>
      <c r="B2094" s="437"/>
      <c r="C2094" s="153"/>
      <c r="D2094" s="242"/>
      <c r="E2094" s="216"/>
      <c r="F2094" s="216"/>
      <c r="G2094" s="216"/>
      <c r="H2094" s="216"/>
      <c r="I2094" s="205"/>
      <c r="J2094" s="480"/>
      <c r="K2094" s="481"/>
      <c r="L2094" s="481"/>
      <c r="M2094" s="481"/>
      <c r="N2094" s="482"/>
    </row>
    <row r="2095" spans="1:14">
      <c r="A2095" s="203"/>
      <c r="B2095" s="437"/>
      <c r="C2095" s="153"/>
      <c r="D2095" s="242"/>
      <c r="E2095" s="216"/>
      <c r="F2095" s="216"/>
      <c r="G2095" s="216"/>
      <c r="H2095" s="216"/>
      <c r="I2095" s="205"/>
      <c r="J2095" s="480"/>
      <c r="K2095" s="481"/>
      <c r="L2095" s="481"/>
      <c r="M2095" s="481"/>
      <c r="N2095" s="482"/>
    </row>
    <row r="2096" spans="1:14">
      <c r="A2096" s="203"/>
      <c r="B2096" s="437"/>
      <c r="C2096" s="153"/>
      <c r="D2096" s="242"/>
      <c r="E2096" s="216"/>
      <c r="F2096" s="216"/>
      <c r="G2096" s="216"/>
      <c r="H2096" s="216"/>
      <c r="I2096" s="205"/>
      <c r="J2096" s="480"/>
      <c r="K2096" s="481"/>
      <c r="L2096" s="481"/>
      <c r="M2096" s="481"/>
      <c r="N2096" s="482"/>
    </row>
    <row r="2097" spans="1:14">
      <c r="A2097" s="203"/>
      <c r="B2097" s="437"/>
      <c r="C2097" s="153"/>
      <c r="D2097" s="242"/>
      <c r="E2097" s="216"/>
      <c r="F2097" s="216"/>
      <c r="G2097" s="216"/>
      <c r="H2097" s="216"/>
      <c r="I2097" s="205"/>
      <c r="J2097" s="480"/>
      <c r="K2097" s="481"/>
      <c r="L2097" s="481"/>
      <c r="M2097" s="481"/>
      <c r="N2097" s="482"/>
    </row>
    <row r="2098" spans="1:14">
      <c r="A2098" s="203"/>
      <c r="B2098" s="437"/>
      <c r="C2098" s="153"/>
      <c r="D2098" s="242"/>
      <c r="E2098" s="216"/>
      <c r="F2098" s="216"/>
      <c r="G2098" s="216"/>
      <c r="H2098" s="216"/>
      <c r="I2098" s="205"/>
      <c r="J2098" s="480"/>
      <c r="K2098" s="481"/>
      <c r="L2098" s="481"/>
      <c r="M2098" s="481"/>
      <c r="N2098" s="482"/>
    </row>
    <row r="2099" spans="1:14">
      <c r="A2099" s="203"/>
      <c r="B2099" s="437"/>
      <c r="C2099" s="153"/>
      <c r="D2099" s="242"/>
      <c r="E2099" s="216"/>
      <c r="F2099" s="216"/>
      <c r="G2099" s="216"/>
      <c r="H2099" s="216"/>
      <c r="I2099" s="205"/>
      <c r="J2099" s="480"/>
      <c r="K2099" s="481"/>
      <c r="L2099" s="481"/>
      <c r="M2099" s="481"/>
      <c r="N2099" s="482"/>
    </row>
    <row r="2100" spans="1:14">
      <c r="A2100" s="203"/>
      <c r="B2100" s="438"/>
      <c r="C2100" s="153"/>
      <c r="D2100" s="217"/>
      <c r="E2100" s="184"/>
      <c r="F2100" s="185"/>
      <c r="G2100" s="185"/>
      <c r="H2100" s="185"/>
      <c r="I2100" s="205"/>
      <c r="J2100" s="483"/>
      <c r="K2100" s="484"/>
      <c r="L2100" s="484"/>
      <c r="M2100" s="484"/>
      <c r="N2100" s="485"/>
    </row>
    <row r="2102" spans="1:14">
      <c r="B2102" s="132"/>
      <c r="D2102" s="134"/>
      <c r="E2102" s="129"/>
      <c r="F2102" s="129"/>
      <c r="G2102" s="129"/>
      <c r="H2102" s="129"/>
      <c r="I2102" s="191"/>
      <c r="J2102" s="191"/>
      <c r="K2102" s="191"/>
      <c r="L2102" s="191"/>
      <c r="M2102" s="191"/>
      <c r="N2102" s="191"/>
    </row>
    <row r="2103" spans="1:14" ht="12.75" customHeight="1">
      <c r="A2103" s="515" t="s">
        <v>98</v>
      </c>
      <c r="B2103" s="517" t="s">
        <v>99</v>
      </c>
      <c r="C2103" s="198"/>
      <c r="D2103" s="517" t="s">
        <v>32</v>
      </c>
      <c r="E2103" s="448" t="s">
        <v>303</v>
      </c>
      <c r="F2103" s="448" t="s">
        <v>304</v>
      </c>
      <c r="G2103" s="463" t="s">
        <v>305</v>
      </c>
      <c r="H2103" s="448" t="s">
        <v>306</v>
      </c>
      <c r="I2103" s="192"/>
      <c r="J2103" s="515" t="s">
        <v>33</v>
      </c>
      <c r="K2103" s="515"/>
      <c r="L2103" s="515"/>
      <c r="M2103" s="515"/>
      <c r="N2103" s="515"/>
    </row>
    <row r="2104" spans="1:14">
      <c r="A2104" s="516"/>
      <c r="B2104" s="518"/>
      <c r="C2104" s="198"/>
      <c r="D2104" s="518"/>
      <c r="E2104" s="449"/>
      <c r="F2104" s="449"/>
      <c r="G2104" s="464"/>
      <c r="H2104" s="449"/>
      <c r="I2104" s="193"/>
      <c r="J2104" s="516"/>
      <c r="K2104" s="516"/>
      <c r="L2104" s="516"/>
      <c r="M2104" s="516"/>
      <c r="N2104" s="516"/>
    </row>
    <row r="2105" spans="1:14">
      <c r="A2105" s="199" t="s">
        <v>356</v>
      </c>
      <c r="B2105" s="503"/>
      <c r="C2105" s="197"/>
      <c r="D2105" s="148"/>
      <c r="E2105" s="187"/>
      <c r="F2105" s="187"/>
      <c r="G2105" s="187"/>
      <c r="H2105" s="187"/>
      <c r="I2105" s="194"/>
      <c r="J2105" s="506"/>
      <c r="K2105" s="507"/>
      <c r="L2105" s="507"/>
      <c r="M2105" s="507"/>
      <c r="N2105" s="508"/>
    </row>
    <row r="2106" spans="1:14">
      <c r="B2106" s="504"/>
      <c r="D2106" s="243"/>
      <c r="E2106" s="195"/>
      <c r="F2106" s="195"/>
      <c r="G2106" s="195"/>
      <c r="H2106" s="195"/>
      <c r="I2106" s="191"/>
      <c r="J2106" s="509"/>
      <c r="K2106" s="510"/>
      <c r="L2106" s="510"/>
      <c r="M2106" s="510"/>
      <c r="N2106" s="511"/>
    </row>
    <row r="2107" spans="1:14">
      <c r="B2107" s="504"/>
      <c r="D2107" s="243"/>
      <c r="E2107" s="195"/>
      <c r="F2107" s="195"/>
      <c r="G2107" s="195"/>
      <c r="H2107" s="195"/>
      <c r="I2107" s="191"/>
      <c r="J2107" s="509"/>
      <c r="K2107" s="510"/>
      <c r="L2107" s="510"/>
      <c r="M2107" s="510"/>
      <c r="N2107" s="511"/>
    </row>
    <row r="2108" spans="1:14">
      <c r="B2108" s="504"/>
      <c r="D2108" s="243"/>
      <c r="E2108" s="195"/>
      <c r="F2108" s="195"/>
      <c r="G2108" s="195"/>
      <c r="H2108" s="195"/>
      <c r="I2108" s="191"/>
      <c r="J2108" s="509"/>
      <c r="K2108" s="510"/>
      <c r="L2108" s="510"/>
      <c r="M2108" s="510"/>
      <c r="N2108" s="511"/>
    </row>
    <row r="2109" spans="1:14">
      <c r="B2109" s="504"/>
      <c r="D2109" s="243"/>
      <c r="E2109" s="195"/>
      <c r="F2109" s="195"/>
      <c r="G2109" s="195"/>
      <c r="H2109" s="195"/>
      <c r="I2109" s="191"/>
      <c r="J2109" s="509"/>
      <c r="K2109" s="510"/>
      <c r="L2109" s="510"/>
      <c r="M2109" s="510"/>
      <c r="N2109" s="511"/>
    </row>
    <row r="2110" spans="1:14">
      <c r="B2110" s="504"/>
      <c r="D2110" s="243"/>
      <c r="E2110" s="195"/>
      <c r="F2110" s="195"/>
      <c r="G2110" s="195"/>
      <c r="H2110" s="195"/>
      <c r="I2110" s="191"/>
      <c r="J2110" s="509"/>
      <c r="K2110" s="510"/>
      <c r="L2110" s="510"/>
      <c r="M2110" s="510"/>
      <c r="N2110" s="511"/>
    </row>
    <row r="2111" spans="1:14">
      <c r="B2111" s="504"/>
      <c r="D2111" s="243"/>
      <c r="E2111" s="195"/>
      <c r="F2111" s="195"/>
      <c r="G2111" s="195"/>
      <c r="H2111" s="195"/>
      <c r="I2111" s="191"/>
      <c r="J2111" s="509"/>
      <c r="K2111" s="510"/>
      <c r="L2111" s="510"/>
      <c r="M2111" s="510"/>
      <c r="N2111" s="511"/>
    </row>
    <row r="2112" spans="1:14">
      <c r="B2112" s="504"/>
      <c r="D2112" s="243"/>
      <c r="E2112" s="195"/>
      <c r="F2112" s="195"/>
      <c r="G2112" s="195"/>
      <c r="H2112" s="195"/>
      <c r="I2112" s="191"/>
      <c r="J2112" s="509"/>
      <c r="K2112" s="510"/>
      <c r="L2112" s="510"/>
      <c r="M2112" s="510"/>
      <c r="N2112" s="511"/>
    </row>
    <row r="2113" spans="1:14">
      <c r="B2113" s="504"/>
      <c r="D2113" s="243"/>
      <c r="E2113" s="195"/>
      <c r="F2113" s="195"/>
      <c r="G2113" s="195"/>
      <c r="H2113" s="195"/>
      <c r="I2113" s="191"/>
      <c r="J2113" s="509"/>
      <c r="K2113" s="510"/>
      <c r="L2113" s="510"/>
      <c r="M2113" s="510"/>
      <c r="N2113" s="511"/>
    </row>
    <row r="2114" spans="1:14">
      <c r="B2114" s="504"/>
      <c r="D2114" s="243"/>
      <c r="E2114" s="195"/>
      <c r="F2114" s="195"/>
      <c r="G2114" s="195"/>
      <c r="H2114" s="195"/>
      <c r="I2114" s="191"/>
      <c r="J2114" s="509"/>
      <c r="K2114" s="510"/>
      <c r="L2114" s="510"/>
      <c r="M2114" s="510"/>
      <c r="N2114" s="511"/>
    </row>
    <row r="2115" spans="1:14">
      <c r="B2115" s="504"/>
      <c r="D2115" s="243"/>
      <c r="E2115" s="195"/>
      <c r="F2115" s="195"/>
      <c r="G2115" s="195"/>
      <c r="H2115" s="195"/>
      <c r="I2115" s="191"/>
      <c r="J2115" s="509"/>
      <c r="K2115" s="510"/>
      <c r="L2115" s="510"/>
      <c r="M2115" s="510"/>
      <c r="N2115" s="511"/>
    </row>
    <row r="2116" spans="1:14">
      <c r="B2116" s="504"/>
      <c r="D2116" s="243"/>
      <c r="E2116" s="195"/>
      <c r="F2116" s="195"/>
      <c r="G2116" s="195"/>
      <c r="H2116" s="195"/>
      <c r="I2116" s="191"/>
      <c r="J2116" s="509"/>
      <c r="K2116" s="510"/>
      <c r="L2116" s="510"/>
      <c r="M2116" s="510"/>
      <c r="N2116" s="511"/>
    </row>
    <row r="2117" spans="1:14">
      <c r="B2117" s="504"/>
      <c r="D2117" s="243"/>
      <c r="E2117" s="195"/>
      <c r="F2117" s="195"/>
      <c r="G2117" s="195"/>
      <c r="H2117" s="195"/>
      <c r="I2117" s="191"/>
      <c r="J2117" s="509"/>
      <c r="K2117" s="510"/>
      <c r="L2117" s="510"/>
      <c r="M2117" s="510"/>
      <c r="N2117" s="511"/>
    </row>
    <row r="2118" spans="1:14">
      <c r="B2118" s="504"/>
      <c r="D2118" s="243"/>
      <c r="E2118" s="195"/>
      <c r="F2118" s="195"/>
      <c r="G2118" s="195"/>
      <c r="H2118" s="195"/>
      <c r="I2118" s="191"/>
      <c r="J2118" s="509"/>
      <c r="K2118" s="510"/>
      <c r="L2118" s="510"/>
      <c r="M2118" s="510"/>
      <c r="N2118" s="511"/>
    </row>
    <row r="2119" spans="1:14">
      <c r="B2119" s="504"/>
      <c r="D2119" s="243"/>
      <c r="E2119" s="195"/>
      <c r="F2119" s="195"/>
      <c r="G2119" s="195"/>
      <c r="H2119" s="195"/>
      <c r="I2119" s="191"/>
      <c r="J2119" s="509"/>
      <c r="K2119" s="510"/>
      <c r="L2119" s="510"/>
      <c r="M2119" s="510"/>
      <c r="N2119" s="511"/>
    </row>
    <row r="2120" spans="1:14">
      <c r="B2120" s="504"/>
      <c r="D2120" s="243"/>
      <c r="E2120" s="195"/>
      <c r="F2120" s="195"/>
      <c r="G2120" s="195"/>
      <c r="H2120" s="195"/>
      <c r="I2120" s="191"/>
      <c r="J2120" s="509"/>
      <c r="K2120" s="510"/>
      <c r="L2120" s="510"/>
      <c r="M2120" s="510"/>
      <c r="N2120" s="511"/>
    </row>
    <row r="2121" spans="1:14">
      <c r="B2121" s="504"/>
      <c r="D2121" s="243"/>
      <c r="E2121" s="195"/>
      <c r="F2121" s="195"/>
      <c r="G2121" s="195"/>
      <c r="H2121" s="195"/>
      <c r="I2121" s="191"/>
      <c r="J2121" s="509"/>
      <c r="K2121" s="510"/>
      <c r="L2121" s="510"/>
      <c r="M2121" s="510"/>
      <c r="N2121" s="511"/>
    </row>
    <row r="2122" spans="1:14">
      <c r="B2122" s="504"/>
      <c r="D2122" s="243"/>
      <c r="E2122" s="195"/>
      <c r="F2122" s="195"/>
      <c r="G2122" s="195"/>
      <c r="H2122" s="195"/>
      <c r="I2122" s="191"/>
      <c r="J2122" s="509"/>
      <c r="K2122" s="510"/>
      <c r="L2122" s="510"/>
      <c r="M2122" s="510"/>
      <c r="N2122" s="511"/>
    </row>
    <row r="2123" spans="1:14">
      <c r="B2123" s="505"/>
      <c r="D2123" s="133"/>
      <c r="E2123" s="127"/>
      <c r="F2123" s="128"/>
      <c r="G2123" s="128"/>
      <c r="H2123" s="128"/>
      <c r="I2123" s="191"/>
      <c r="J2123" s="512"/>
      <c r="K2123" s="513"/>
      <c r="L2123" s="513"/>
      <c r="M2123" s="513"/>
      <c r="N2123" s="514"/>
    </row>
    <row r="2126" spans="1:14">
      <c r="A2126" s="515" t="s">
        <v>98</v>
      </c>
      <c r="B2126" s="517" t="s">
        <v>99</v>
      </c>
      <c r="C2126" s="198"/>
      <c r="D2126" s="517" t="s">
        <v>32</v>
      </c>
      <c r="E2126" s="448" t="s">
        <v>303</v>
      </c>
      <c r="F2126" s="448" t="s">
        <v>304</v>
      </c>
      <c r="G2126" s="463" t="s">
        <v>305</v>
      </c>
      <c r="H2126" s="448" t="s">
        <v>306</v>
      </c>
      <c r="I2126" s="192"/>
      <c r="J2126" s="515" t="s">
        <v>33</v>
      </c>
      <c r="K2126" s="515"/>
      <c r="L2126" s="515"/>
      <c r="M2126" s="515"/>
      <c r="N2126" s="515"/>
    </row>
    <row r="2127" spans="1:14">
      <c r="A2127" s="516"/>
      <c r="B2127" s="518"/>
      <c r="C2127" s="198"/>
      <c r="D2127" s="518"/>
      <c r="E2127" s="449"/>
      <c r="F2127" s="449"/>
      <c r="G2127" s="464"/>
      <c r="H2127" s="449"/>
      <c r="I2127" s="193"/>
      <c r="J2127" s="516"/>
      <c r="K2127" s="516"/>
      <c r="L2127" s="516"/>
      <c r="M2127" s="516"/>
      <c r="N2127" s="516"/>
    </row>
    <row r="2128" spans="1:14">
      <c r="A2128" s="190" t="s">
        <v>357</v>
      </c>
      <c r="B2128" s="503"/>
      <c r="C2128" s="197"/>
      <c r="D2128" s="243"/>
      <c r="E2128" s="195"/>
      <c r="F2128" s="195"/>
      <c r="G2128" s="195"/>
      <c r="H2128" s="195"/>
      <c r="I2128" s="194"/>
      <c r="J2128" s="506"/>
      <c r="K2128" s="507"/>
      <c r="L2128" s="507"/>
      <c r="M2128" s="507"/>
      <c r="N2128" s="508"/>
    </row>
    <row r="2129" spans="2:14">
      <c r="B2129" s="504"/>
      <c r="D2129" s="242"/>
      <c r="E2129" s="245"/>
      <c r="F2129" s="245"/>
      <c r="G2129" s="245"/>
      <c r="H2129" s="245"/>
      <c r="I2129" s="191"/>
      <c r="J2129" s="509"/>
      <c r="K2129" s="510"/>
      <c r="L2129" s="510"/>
      <c r="M2129" s="510"/>
      <c r="N2129" s="511"/>
    </row>
    <row r="2130" spans="2:14">
      <c r="B2130" s="504"/>
      <c r="D2130" s="243"/>
      <c r="E2130" s="195"/>
      <c r="F2130" s="195"/>
      <c r="G2130" s="195"/>
      <c r="H2130" s="195"/>
      <c r="I2130" s="191"/>
      <c r="J2130" s="509"/>
      <c r="K2130" s="510"/>
      <c r="L2130" s="510"/>
      <c r="M2130" s="510"/>
      <c r="N2130" s="511"/>
    </row>
    <row r="2131" spans="2:14">
      <c r="B2131" s="504"/>
      <c r="D2131" s="243"/>
      <c r="E2131" s="195"/>
      <c r="F2131" s="195"/>
      <c r="G2131" s="195"/>
      <c r="H2131" s="195"/>
      <c r="I2131" s="191"/>
      <c r="J2131" s="509"/>
      <c r="K2131" s="510"/>
      <c r="L2131" s="510"/>
      <c r="M2131" s="510"/>
      <c r="N2131" s="511"/>
    </row>
    <row r="2132" spans="2:14">
      <c r="B2132" s="504"/>
      <c r="D2132" s="243"/>
      <c r="E2132" s="195"/>
      <c r="F2132" s="195"/>
      <c r="G2132" s="195"/>
      <c r="H2132" s="195"/>
      <c r="I2132" s="191"/>
      <c r="J2132" s="509"/>
      <c r="K2132" s="510"/>
      <c r="L2132" s="510"/>
      <c r="M2132" s="510"/>
      <c r="N2132" s="511"/>
    </row>
    <row r="2133" spans="2:14">
      <c r="B2133" s="504"/>
      <c r="D2133" s="243"/>
      <c r="E2133" s="195"/>
      <c r="F2133" s="195"/>
      <c r="G2133" s="195"/>
      <c r="H2133" s="195"/>
      <c r="I2133" s="191"/>
      <c r="J2133" s="509"/>
      <c r="K2133" s="510"/>
      <c r="L2133" s="510"/>
      <c r="M2133" s="510"/>
      <c r="N2133" s="511"/>
    </row>
    <row r="2134" spans="2:14">
      <c r="B2134" s="504"/>
      <c r="D2134" s="243"/>
      <c r="E2134" s="195"/>
      <c r="F2134" s="195"/>
      <c r="G2134" s="195"/>
      <c r="H2134" s="195"/>
      <c r="I2134" s="191"/>
      <c r="J2134" s="509"/>
      <c r="K2134" s="510"/>
      <c r="L2134" s="510"/>
      <c r="M2134" s="510"/>
      <c r="N2134" s="511"/>
    </row>
    <row r="2135" spans="2:14">
      <c r="B2135" s="504"/>
      <c r="D2135" s="243"/>
      <c r="E2135" s="195"/>
      <c r="F2135" s="195"/>
      <c r="G2135" s="195"/>
      <c r="H2135" s="195"/>
      <c r="I2135" s="191"/>
      <c r="J2135" s="509"/>
      <c r="K2135" s="510"/>
      <c r="L2135" s="510"/>
      <c r="M2135" s="510"/>
      <c r="N2135" s="511"/>
    </row>
    <row r="2136" spans="2:14">
      <c r="B2136" s="504"/>
      <c r="D2136" s="243"/>
      <c r="E2136" s="195"/>
      <c r="F2136" s="195"/>
      <c r="G2136" s="195"/>
      <c r="H2136" s="195"/>
      <c r="I2136" s="191"/>
      <c r="J2136" s="509"/>
      <c r="K2136" s="510"/>
      <c r="L2136" s="510"/>
      <c r="M2136" s="510"/>
      <c r="N2136" s="511"/>
    </row>
    <row r="2137" spans="2:14">
      <c r="B2137" s="504"/>
      <c r="D2137" s="243"/>
      <c r="E2137" s="195"/>
      <c r="F2137" s="195"/>
      <c r="G2137" s="195"/>
      <c r="H2137" s="195"/>
      <c r="I2137" s="191"/>
      <c r="J2137" s="509"/>
      <c r="K2137" s="510"/>
      <c r="L2137" s="510"/>
      <c r="M2137" s="510"/>
      <c r="N2137" s="511"/>
    </row>
    <row r="2138" spans="2:14">
      <c r="B2138" s="504"/>
      <c r="D2138" s="243"/>
      <c r="E2138" s="195"/>
      <c r="F2138" s="195"/>
      <c r="G2138" s="195"/>
      <c r="H2138" s="195"/>
      <c r="I2138" s="191"/>
      <c r="J2138" s="509"/>
      <c r="K2138" s="510"/>
      <c r="L2138" s="510"/>
      <c r="M2138" s="510"/>
      <c r="N2138" s="511"/>
    </row>
    <row r="2139" spans="2:14">
      <c r="B2139" s="504"/>
      <c r="D2139" s="243"/>
      <c r="E2139" s="127"/>
      <c r="F2139" s="195"/>
      <c r="G2139" s="195"/>
      <c r="H2139" s="195"/>
      <c r="I2139" s="191"/>
      <c r="J2139" s="509"/>
      <c r="K2139" s="510"/>
      <c r="L2139" s="510"/>
      <c r="M2139" s="510"/>
      <c r="N2139" s="511"/>
    </row>
    <row r="2140" spans="2:14">
      <c r="B2140" s="504"/>
      <c r="D2140" s="243"/>
      <c r="E2140" s="195"/>
      <c r="F2140" s="195"/>
      <c r="G2140" s="195"/>
      <c r="H2140" s="195"/>
      <c r="I2140" s="191"/>
      <c r="J2140" s="509"/>
      <c r="K2140" s="510"/>
      <c r="L2140" s="510"/>
      <c r="M2140" s="510"/>
      <c r="N2140" s="511"/>
    </row>
    <row r="2141" spans="2:14">
      <c r="B2141" s="504"/>
      <c r="D2141" s="243"/>
      <c r="E2141" s="195"/>
      <c r="F2141" s="195"/>
      <c r="G2141" s="195"/>
      <c r="H2141" s="195"/>
      <c r="I2141" s="191"/>
      <c r="J2141" s="509"/>
      <c r="K2141" s="510"/>
      <c r="L2141" s="510"/>
      <c r="M2141" s="510"/>
      <c r="N2141" s="511"/>
    </row>
    <row r="2142" spans="2:14">
      <c r="B2142" s="504"/>
      <c r="D2142" s="243"/>
      <c r="E2142" s="195"/>
      <c r="F2142" s="195"/>
      <c r="G2142" s="195"/>
      <c r="H2142" s="195"/>
      <c r="I2142" s="191"/>
      <c r="J2142" s="509"/>
      <c r="K2142" s="510"/>
      <c r="L2142" s="510"/>
      <c r="M2142" s="510"/>
      <c r="N2142" s="511"/>
    </row>
    <row r="2143" spans="2:14">
      <c r="B2143" s="504"/>
      <c r="D2143" s="243"/>
      <c r="E2143" s="195"/>
      <c r="F2143" s="195"/>
      <c r="G2143" s="195"/>
      <c r="H2143" s="195"/>
      <c r="I2143" s="191"/>
      <c r="J2143" s="509"/>
      <c r="K2143" s="510"/>
      <c r="L2143" s="510"/>
      <c r="M2143" s="510"/>
      <c r="N2143" s="511"/>
    </row>
    <row r="2144" spans="2:14">
      <c r="B2144" s="504"/>
      <c r="D2144" s="243"/>
      <c r="E2144" s="195"/>
      <c r="F2144" s="195"/>
      <c r="G2144" s="195"/>
      <c r="H2144" s="195"/>
      <c r="I2144" s="191"/>
      <c r="J2144" s="509"/>
      <c r="K2144" s="510"/>
      <c r="L2144" s="510"/>
      <c r="M2144" s="510"/>
      <c r="N2144" s="511"/>
    </row>
    <row r="2145" spans="1:14">
      <c r="B2145" s="504"/>
      <c r="D2145" s="243"/>
      <c r="E2145" s="195"/>
      <c r="F2145" s="195"/>
      <c r="G2145" s="195"/>
      <c r="H2145" s="195"/>
      <c r="I2145" s="191"/>
      <c r="J2145" s="509"/>
      <c r="K2145" s="510"/>
      <c r="L2145" s="510"/>
      <c r="M2145" s="510"/>
      <c r="N2145" s="511"/>
    </row>
    <row r="2146" spans="1:14">
      <c r="B2146" s="504"/>
      <c r="D2146" s="243"/>
      <c r="E2146" s="195"/>
      <c r="F2146" s="195"/>
      <c r="G2146" s="195"/>
      <c r="H2146" s="195"/>
      <c r="I2146" s="191"/>
      <c r="J2146" s="509"/>
      <c r="K2146" s="510"/>
      <c r="L2146" s="510"/>
      <c r="M2146" s="510"/>
      <c r="N2146" s="511"/>
    </row>
    <row r="2147" spans="1:14">
      <c r="B2147" s="504"/>
      <c r="D2147" s="243"/>
      <c r="E2147" s="195"/>
      <c r="F2147" s="195"/>
      <c r="G2147" s="195"/>
      <c r="H2147" s="195"/>
      <c r="I2147" s="191"/>
      <c r="J2147" s="509"/>
      <c r="K2147" s="510"/>
      <c r="L2147" s="510"/>
      <c r="M2147" s="510"/>
      <c r="N2147" s="511"/>
    </row>
    <row r="2148" spans="1:14">
      <c r="B2148" s="505"/>
      <c r="D2148" s="133"/>
      <c r="E2148" s="127"/>
      <c r="F2148" s="128"/>
      <c r="G2148" s="128"/>
      <c r="H2148" s="128"/>
      <c r="I2148" s="191"/>
      <c r="J2148" s="512"/>
      <c r="K2148" s="513"/>
      <c r="L2148" s="513"/>
      <c r="M2148" s="513"/>
      <c r="N2148" s="514"/>
    </row>
    <row r="2150" spans="1:14">
      <c r="B2150" s="132"/>
      <c r="D2150" s="134"/>
      <c r="E2150" s="129"/>
      <c r="F2150" s="129"/>
      <c r="G2150" s="129"/>
      <c r="H2150" s="129"/>
      <c r="I2150" s="191"/>
      <c r="J2150" s="191"/>
      <c r="K2150" s="191"/>
      <c r="L2150" s="191"/>
      <c r="M2150" s="191"/>
      <c r="N2150" s="191"/>
    </row>
    <row r="2151" spans="1:14" ht="12.75" customHeight="1">
      <c r="A2151" s="515" t="s">
        <v>98</v>
      </c>
      <c r="B2151" s="517" t="s">
        <v>99</v>
      </c>
      <c r="C2151" s="198"/>
      <c r="D2151" s="517" t="s">
        <v>32</v>
      </c>
      <c r="E2151" s="448" t="s">
        <v>303</v>
      </c>
      <c r="F2151" s="448" t="s">
        <v>304</v>
      </c>
      <c r="G2151" s="463" t="s">
        <v>305</v>
      </c>
      <c r="H2151" s="448" t="s">
        <v>306</v>
      </c>
      <c r="I2151" s="192"/>
      <c r="J2151" s="515" t="s">
        <v>33</v>
      </c>
      <c r="K2151" s="515"/>
      <c r="L2151" s="515"/>
      <c r="M2151" s="515"/>
      <c r="N2151" s="515"/>
    </row>
    <row r="2152" spans="1:14">
      <c r="A2152" s="516"/>
      <c r="B2152" s="518"/>
      <c r="C2152" s="198"/>
      <c r="D2152" s="518"/>
      <c r="E2152" s="449"/>
      <c r="F2152" s="449"/>
      <c r="G2152" s="464"/>
      <c r="H2152" s="449"/>
      <c r="I2152" s="193"/>
      <c r="J2152" s="516"/>
      <c r="K2152" s="516"/>
      <c r="L2152" s="516"/>
      <c r="M2152" s="516"/>
      <c r="N2152" s="516"/>
    </row>
    <row r="2153" spans="1:14" ht="15.75" customHeight="1">
      <c r="A2153" s="199" t="s">
        <v>358</v>
      </c>
      <c r="B2153" s="503"/>
      <c r="C2153" s="197"/>
      <c r="D2153" s="148"/>
      <c r="E2153" s="187"/>
      <c r="F2153" s="187"/>
      <c r="G2153" s="187"/>
      <c r="H2153" s="187"/>
      <c r="I2153" s="194"/>
      <c r="J2153" s="506"/>
      <c r="K2153" s="507"/>
      <c r="L2153" s="507"/>
      <c r="M2153" s="507"/>
      <c r="N2153" s="508"/>
    </row>
    <row r="2154" spans="1:14">
      <c r="B2154" s="504"/>
      <c r="D2154" s="243"/>
      <c r="E2154" s="195"/>
      <c r="F2154" s="195"/>
      <c r="G2154" s="195"/>
      <c r="H2154" s="195"/>
      <c r="I2154" s="191"/>
      <c r="J2154" s="509"/>
      <c r="K2154" s="510"/>
      <c r="L2154" s="510"/>
      <c r="M2154" s="510"/>
      <c r="N2154" s="511"/>
    </row>
    <row r="2155" spans="1:14">
      <c r="B2155" s="504"/>
      <c r="D2155" s="243"/>
      <c r="E2155" s="195"/>
      <c r="F2155" s="195"/>
      <c r="G2155" s="195"/>
      <c r="H2155" s="195"/>
      <c r="I2155" s="191"/>
      <c r="J2155" s="509"/>
      <c r="K2155" s="510"/>
      <c r="L2155" s="510"/>
      <c r="M2155" s="510"/>
      <c r="N2155" s="511"/>
    </row>
    <row r="2156" spans="1:14">
      <c r="B2156" s="504"/>
      <c r="D2156" s="243"/>
      <c r="E2156" s="195"/>
      <c r="F2156" s="195"/>
      <c r="G2156" s="195"/>
      <c r="H2156" s="195"/>
      <c r="I2156" s="191"/>
      <c r="J2156" s="509"/>
      <c r="K2156" s="510"/>
      <c r="L2156" s="510"/>
      <c r="M2156" s="510"/>
      <c r="N2156" s="511"/>
    </row>
    <row r="2157" spans="1:14">
      <c r="B2157" s="504"/>
      <c r="D2157" s="243"/>
      <c r="E2157" s="195"/>
      <c r="F2157" s="195"/>
      <c r="G2157" s="195"/>
      <c r="H2157" s="195"/>
      <c r="I2157" s="191"/>
      <c r="J2157" s="509"/>
      <c r="K2157" s="510"/>
      <c r="L2157" s="510"/>
      <c r="M2157" s="510"/>
      <c r="N2157" s="511"/>
    </row>
    <row r="2158" spans="1:14">
      <c r="B2158" s="504"/>
      <c r="D2158" s="243"/>
      <c r="E2158" s="195"/>
      <c r="F2158" s="195"/>
      <c r="G2158" s="195"/>
      <c r="H2158" s="195"/>
      <c r="I2158" s="191"/>
      <c r="J2158" s="509"/>
      <c r="K2158" s="510"/>
      <c r="L2158" s="510"/>
      <c r="M2158" s="510"/>
      <c r="N2158" s="511"/>
    </row>
    <row r="2159" spans="1:14">
      <c r="B2159" s="504"/>
      <c r="D2159" s="243"/>
      <c r="E2159" s="195"/>
      <c r="F2159" s="195"/>
      <c r="G2159" s="195"/>
      <c r="H2159" s="195"/>
      <c r="I2159" s="191"/>
      <c r="J2159" s="509"/>
      <c r="K2159" s="510"/>
      <c r="L2159" s="510"/>
      <c r="M2159" s="510"/>
      <c r="N2159" s="511"/>
    </row>
    <row r="2160" spans="1:14">
      <c r="B2160" s="504"/>
      <c r="D2160" s="243"/>
      <c r="E2160" s="195"/>
      <c r="F2160" s="195"/>
      <c r="G2160" s="195"/>
      <c r="H2160" s="195"/>
      <c r="I2160" s="191"/>
      <c r="J2160" s="509"/>
      <c r="K2160" s="510"/>
      <c r="L2160" s="510"/>
      <c r="M2160" s="510"/>
      <c r="N2160" s="511"/>
    </row>
    <row r="2161" spans="1:14">
      <c r="B2161" s="504"/>
      <c r="D2161" s="243"/>
      <c r="E2161" s="195"/>
      <c r="F2161" s="195"/>
      <c r="G2161" s="195"/>
      <c r="H2161" s="195"/>
      <c r="I2161" s="191"/>
      <c r="J2161" s="509"/>
      <c r="K2161" s="510"/>
      <c r="L2161" s="510"/>
      <c r="M2161" s="510"/>
      <c r="N2161" s="511"/>
    </row>
    <row r="2162" spans="1:14">
      <c r="B2162" s="504"/>
      <c r="D2162" s="243"/>
      <c r="E2162" s="195"/>
      <c r="F2162" s="195"/>
      <c r="G2162" s="195"/>
      <c r="H2162" s="195"/>
      <c r="I2162" s="191"/>
      <c r="J2162" s="509"/>
      <c r="K2162" s="510"/>
      <c r="L2162" s="510"/>
      <c r="M2162" s="510"/>
      <c r="N2162" s="511"/>
    </row>
    <row r="2163" spans="1:14">
      <c r="B2163" s="504"/>
      <c r="D2163" s="243"/>
      <c r="E2163" s="195"/>
      <c r="F2163" s="195"/>
      <c r="G2163" s="195"/>
      <c r="H2163" s="195"/>
      <c r="I2163" s="191"/>
      <c r="J2163" s="509"/>
      <c r="K2163" s="510"/>
      <c r="L2163" s="510"/>
      <c r="M2163" s="510"/>
      <c r="N2163" s="511"/>
    </row>
    <row r="2164" spans="1:14">
      <c r="B2164" s="504"/>
      <c r="D2164" s="243"/>
      <c r="E2164" s="195"/>
      <c r="F2164" s="195"/>
      <c r="G2164" s="195"/>
      <c r="H2164" s="195"/>
      <c r="I2164" s="191"/>
      <c r="J2164" s="509"/>
      <c r="K2164" s="510"/>
      <c r="L2164" s="510"/>
      <c r="M2164" s="510"/>
      <c r="N2164" s="511"/>
    </row>
    <row r="2165" spans="1:14">
      <c r="B2165" s="504"/>
      <c r="D2165" s="243"/>
      <c r="E2165" s="195"/>
      <c r="F2165" s="195"/>
      <c r="G2165" s="195"/>
      <c r="H2165" s="195"/>
      <c r="I2165" s="191"/>
      <c r="J2165" s="509"/>
      <c r="K2165" s="510"/>
      <c r="L2165" s="510"/>
      <c r="M2165" s="510"/>
      <c r="N2165" s="511"/>
    </row>
    <row r="2166" spans="1:14">
      <c r="B2166" s="504"/>
      <c r="D2166" s="243"/>
      <c r="E2166" s="195"/>
      <c r="F2166" s="195"/>
      <c r="G2166" s="195"/>
      <c r="H2166" s="195"/>
      <c r="I2166" s="191"/>
      <c r="J2166" s="509"/>
      <c r="K2166" s="510"/>
      <c r="L2166" s="510"/>
      <c r="M2166" s="510"/>
      <c r="N2166" s="511"/>
    </row>
    <row r="2167" spans="1:14">
      <c r="B2167" s="504"/>
      <c r="D2167" s="243"/>
      <c r="E2167" s="195"/>
      <c r="F2167" s="195"/>
      <c r="G2167" s="195"/>
      <c r="H2167" s="195"/>
      <c r="I2167" s="191"/>
      <c r="J2167" s="509"/>
      <c r="K2167" s="510"/>
      <c r="L2167" s="510"/>
      <c r="M2167" s="510"/>
      <c r="N2167" s="511"/>
    </row>
    <row r="2168" spans="1:14">
      <c r="B2168" s="504"/>
      <c r="D2168" s="243"/>
      <c r="E2168" s="195"/>
      <c r="F2168" s="195"/>
      <c r="G2168" s="195"/>
      <c r="H2168" s="195"/>
      <c r="I2168" s="191"/>
      <c r="J2168" s="509"/>
      <c r="K2168" s="510"/>
      <c r="L2168" s="510"/>
      <c r="M2168" s="510"/>
      <c r="N2168" s="511"/>
    </row>
    <row r="2169" spans="1:14">
      <c r="B2169" s="504"/>
      <c r="D2169" s="243"/>
      <c r="E2169" s="195"/>
      <c r="F2169" s="195"/>
      <c r="G2169" s="195"/>
      <c r="H2169" s="195"/>
      <c r="I2169" s="191"/>
      <c r="J2169" s="509"/>
      <c r="K2169" s="510"/>
      <c r="L2169" s="510"/>
      <c r="M2169" s="510"/>
      <c r="N2169" s="511"/>
    </row>
    <row r="2170" spans="1:14">
      <c r="B2170" s="504"/>
      <c r="D2170" s="243"/>
      <c r="E2170" s="195"/>
      <c r="F2170" s="195"/>
      <c r="G2170" s="195"/>
      <c r="H2170" s="195"/>
      <c r="I2170" s="191"/>
      <c r="J2170" s="509"/>
      <c r="K2170" s="510"/>
      <c r="L2170" s="510"/>
      <c r="M2170" s="510"/>
      <c r="N2170" s="511"/>
    </row>
    <row r="2171" spans="1:14">
      <c r="B2171" s="504"/>
      <c r="D2171" s="243"/>
      <c r="E2171" s="195"/>
      <c r="F2171" s="195"/>
      <c r="G2171" s="195"/>
      <c r="H2171" s="195"/>
      <c r="I2171" s="191"/>
      <c r="J2171" s="509"/>
      <c r="K2171" s="510"/>
      <c r="L2171" s="510"/>
      <c r="M2171" s="510"/>
      <c r="N2171" s="511"/>
    </row>
    <row r="2172" spans="1:14">
      <c r="B2172" s="504"/>
      <c r="D2172" s="243"/>
      <c r="E2172" s="195"/>
      <c r="F2172" s="195"/>
      <c r="G2172" s="195"/>
      <c r="H2172" s="195"/>
      <c r="I2172" s="191"/>
      <c r="J2172" s="509"/>
      <c r="K2172" s="510"/>
      <c r="L2172" s="510"/>
      <c r="M2172" s="510"/>
      <c r="N2172" s="511"/>
    </row>
    <row r="2173" spans="1:14">
      <c r="B2173" s="505"/>
      <c r="D2173" s="133"/>
      <c r="E2173" s="127"/>
      <c r="F2173" s="128"/>
      <c r="G2173" s="128"/>
      <c r="H2173" s="128"/>
      <c r="I2173" s="191"/>
      <c r="J2173" s="512"/>
      <c r="K2173" s="513"/>
      <c r="L2173" s="513"/>
      <c r="M2173" s="513"/>
      <c r="N2173" s="514"/>
    </row>
    <row r="2174" spans="1:14">
      <c r="B2174" s="132"/>
      <c r="D2174" s="134"/>
      <c r="E2174" s="129"/>
      <c r="F2174" s="129"/>
      <c r="G2174" s="129"/>
      <c r="H2174" s="129"/>
      <c r="I2174" s="191"/>
      <c r="J2174" s="191"/>
      <c r="K2174" s="191"/>
      <c r="L2174" s="191"/>
      <c r="M2174" s="191"/>
      <c r="N2174" s="191"/>
    </row>
    <row r="2176" spans="1:14">
      <c r="A2176" s="515" t="s">
        <v>98</v>
      </c>
      <c r="B2176" s="517" t="s">
        <v>99</v>
      </c>
      <c r="C2176" s="198"/>
      <c r="D2176" s="517" t="s">
        <v>32</v>
      </c>
      <c r="E2176" s="448" t="s">
        <v>303</v>
      </c>
      <c r="F2176" s="448" t="s">
        <v>304</v>
      </c>
      <c r="G2176" s="463" t="s">
        <v>305</v>
      </c>
      <c r="H2176" s="448" t="s">
        <v>306</v>
      </c>
      <c r="I2176" s="192"/>
      <c r="J2176" s="515" t="s">
        <v>33</v>
      </c>
      <c r="K2176" s="515"/>
      <c r="L2176" s="515"/>
      <c r="M2176" s="515"/>
      <c r="N2176" s="515"/>
    </row>
    <row r="2177" spans="1:14">
      <c r="A2177" s="516"/>
      <c r="B2177" s="518"/>
      <c r="C2177" s="198"/>
      <c r="D2177" s="518"/>
      <c r="E2177" s="449"/>
      <c r="F2177" s="449"/>
      <c r="G2177" s="464"/>
      <c r="H2177" s="449"/>
      <c r="I2177" s="193"/>
      <c r="J2177" s="516"/>
      <c r="K2177" s="516"/>
      <c r="L2177" s="516"/>
      <c r="M2177" s="516"/>
      <c r="N2177" s="516"/>
    </row>
    <row r="2178" spans="1:14">
      <c r="A2178" s="199" t="s">
        <v>365</v>
      </c>
      <c r="B2178" s="503"/>
      <c r="C2178" s="197"/>
      <c r="D2178" s="276"/>
      <c r="E2178" s="195"/>
      <c r="F2178" s="195"/>
      <c r="G2178" s="195"/>
      <c r="H2178" s="195"/>
      <c r="I2178" s="194"/>
      <c r="J2178" s="506"/>
      <c r="K2178" s="507"/>
      <c r="L2178" s="507"/>
      <c r="M2178" s="507"/>
      <c r="N2178" s="508"/>
    </row>
    <row r="2179" spans="1:14">
      <c r="B2179" s="504"/>
      <c r="D2179" s="276"/>
      <c r="E2179" s="195"/>
      <c r="F2179" s="195"/>
      <c r="G2179" s="195"/>
      <c r="H2179" s="195"/>
      <c r="I2179" s="191"/>
      <c r="J2179" s="509"/>
      <c r="K2179" s="510"/>
      <c r="L2179" s="510"/>
      <c r="M2179" s="510"/>
      <c r="N2179" s="511"/>
    </row>
    <row r="2180" spans="1:14">
      <c r="B2180" s="504"/>
      <c r="D2180" s="276"/>
      <c r="E2180" s="195"/>
      <c r="F2180" s="195"/>
      <c r="G2180" s="195"/>
      <c r="H2180" s="195"/>
      <c r="I2180" s="191"/>
      <c r="J2180" s="509"/>
      <c r="K2180" s="510"/>
      <c r="L2180" s="510"/>
      <c r="M2180" s="510"/>
      <c r="N2180" s="511"/>
    </row>
    <row r="2181" spans="1:14">
      <c r="B2181" s="504"/>
      <c r="D2181" s="276"/>
      <c r="E2181" s="195"/>
      <c r="F2181" s="195"/>
      <c r="G2181" s="195"/>
      <c r="H2181" s="195"/>
      <c r="I2181" s="191"/>
      <c r="J2181" s="509"/>
      <c r="K2181" s="510"/>
      <c r="L2181" s="510"/>
      <c r="M2181" s="510"/>
      <c r="N2181" s="511"/>
    </row>
    <row r="2182" spans="1:14">
      <c r="B2182" s="504"/>
      <c r="D2182" s="276"/>
      <c r="E2182" s="195"/>
      <c r="F2182" s="195"/>
      <c r="G2182" s="195"/>
      <c r="H2182" s="195"/>
      <c r="I2182" s="191"/>
      <c r="J2182" s="509"/>
      <c r="K2182" s="510"/>
      <c r="L2182" s="510"/>
      <c r="M2182" s="510"/>
      <c r="N2182" s="511"/>
    </row>
    <row r="2183" spans="1:14">
      <c r="B2183" s="504"/>
      <c r="D2183" s="276"/>
      <c r="E2183" s="195"/>
      <c r="F2183" s="195"/>
      <c r="G2183" s="195"/>
      <c r="H2183" s="195"/>
      <c r="I2183" s="191"/>
      <c r="J2183" s="509"/>
      <c r="K2183" s="510"/>
      <c r="L2183" s="510"/>
      <c r="M2183" s="510"/>
      <c r="N2183" s="511"/>
    </row>
    <row r="2184" spans="1:14">
      <c r="B2184" s="504"/>
      <c r="D2184" s="276"/>
      <c r="E2184" s="195"/>
      <c r="F2184" s="195"/>
      <c r="G2184" s="195"/>
      <c r="H2184" s="195"/>
      <c r="I2184" s="191"/>
      <c r="J2184" s="509"/>
      <c r="K2184" s="510"/>
      <c r="L2184" s="510"/>
      <c r="M2184" s="510"/>
      <c r="N2184" s="511"/>
    </row>
    <row r="2185" spans="1:14">
      <c r="B2185" s="504"/>
      <c r="D2185" s="276"/>
      <c r="E2185" s="195"/>
      <c r="F2185" s="195"/>
      <c r="G2185" s="195"/>
      <c r="H2185" s="195"/>
      <c r="I2185" s="191"/>
      <c r="J2185" s="509"/>
      <c r="K2185" s="510"/>
      <c r="L2185" s="510"/>
      <c r="M2185" s="510"/>
      <c r="N2185" s="511"/>
    </row>
    <row r="2186" spans="1:14">
      <c r="B2186" s="504"/>
      <c r="D2186" s="276"/>
      <c r="E2186" s="195"/>
      <c r="F2186" s="195"/>
      <c r="G2186" s="195"/>
      <c r="H2186" s="195"/>
      <c r="I2186" s="191"/>
      <c r="J2186" s="509"/>
      <c r="K2186" s="510"/>
      <c r="L2186" s="510"/>
      <c r="M2186" s="510"/>
      <c r="N2186" s="511"/>
    </row>
    <row r="2187" spans="1:14">
      <c r="B2187" s="504"/>
      <c r="D2187" s="276"/>
      <c r="E2187" s="195"/>
      <c r="F2187" s="195"/>
      <c r="G2187" s="195"/>
      <c r="H2187" s="195"/>
      <c r="I2187" s="191"/>
      <c r="J2187" s="509"/>
      <c r="K2187" s="510"/>
      <c r="L2187" s="510"/>
      <c r="M2187" s="510"/>
      <c r="N2187" s="511"/>
    </row>
    <row r="2188" spans="1:14">
      <c r="B2188" s="504"/>
      <c r="D2188" s="276"/>
      <c r="E2188" s="195"/>
      <c r="F2188" s="195"/>
      <c r="G2188" s="195"/>
      <c r="H2188" s="195"/>
      <c r="I2188" s="191"/>
      <c r="J2188" s="509"/>
      <c r="K2188" s="510"/>
      <c r="L2188" s="510"/>
      <c r="M2188" s="510"/>
      <c r="N2188" s="511"/>
    </row>
    <row r="2189" spans="1:14">
      <c r="B2189" s="504"/>
      <c r="D2189" s="276"/>
      <c r="E2189" s="195"/>
      <c r="F2189" s="195"/>
      <c r="G2189" s="195"/>
      <c r="H2189" s="195"/>
      <c r="I2189" s="191"/>
      <c r="J2189" s="509"/>
      <c r="K2189" s="510"/>
      <c r="L2189" s="510"/>
      <c r="M2189" s="510"/>
      <c r="N2189" s="511"/>
    </row>
    <row r="2190" spans="1:14">
      <c r="B2190" s="504"/>
      <c r="D2190" s="276"/>
      <c r="E2190" s="195"/>
      <c r="F2190" s="195"/>
      <c r="G2190" s="195"/>
      <c r="H2190" s="195"/>
      <c r="I2190" s="191"/>
      <c r="J2190" s="509"/>
      <c r="K2190" s="510"/>
      <c r="L2190" s="510"/>
      <c r="M2190" s="510"/>
      <c r="N2190" s="511"/>
    </row>
    <row r="2191" spans="1:14">
      <c r="B2191" s="504"/>
      <c r="D2191" s="276"/>
      <c r="E2191" s="195"/>
      <c r="F2191" s="195"/>
      <c r="G2191" s="195"/>
      <c r="H2191" s="195"/>
      <c r="I2191" s="191"/>
      <c r="J2191" s="509"/>
      <c r="K2191" s="510"/>
      <c r="L2191" s="510"/>
      <c r="M2191" s="510"/>
      <c r="N2191" s="511"/>
    </row>
    <row r="2192" spans="1:14">
      <c r="B2192" s="504"/>
      <c r="D2192" s="276"/>
      <c r="E2192" s="195"/>
      <c r="F2192" s="195"/>
      <c r="G2192" s="195"/>
      <c r="H2192" s="195"/>
      <c r="I2192" s="191"/>
      <c r="J2192" s="509"/>
      <c r="K2192" s="510"/>
      <c r="L2192" s="510"/>
      <c r="M2192" s="510"/>
      <c r="N2192" s="511"/>
    </row>
    <row r="2193" spans="1:14">
      <c r="B2193" s="504"/>
      <c r="D2193" s="276"/>
      <c r="E2193" s="195"/>
      <c r="F2193" s="195"/>
      <c r="G2193" s="195"/>
      <c r="H2193" s="195"/>
      <c r="I2193" s="191"/>
      <c r="J2193" s="509"/>
      <c r="K2193" s="510"/>
      <c r="L2193" s="510"/>
      <c r="M2193" s="510"/>
      <c r="N2193" s="511"/>
    </row>
    <row r="2194" spans="1:14">
      <c r="B2194" s="504"/>
      <c r="D2194" s="276"/>
      <c r="E2194" s="195"/>
      <c r="F2194" s="195"/>
      <c r="G2194" s="195"/>
      <c r="H2194" s="195"/>
      <c r="I2194" s="191"/>
      <c r="J2194" s="509"/>
      <c r="K2194" s="510"/>
      <c r="L2194" s="510"/>
      <c r="M2194" s="510"/>
      <c r="N2194" s="511"/>
    </row>
    <row r="2195" spans="1:14">
      <c r="B2195" s="504"/>
      <c r="D2195" s="276"/>
      <c r="E2195" s="195"/>
      <c r="F2195" s="195"/>
      <c r="G2195" s="195"/>
      <c r="H2195" s="195"/>
      <c r="I2195" s="191"/>
      <c r="J2195" s="509"/>
      <c r="K2195" s="510"/>
      <c r="L2195" s="510"/>
      <c r="M2195" s="510"/>
      <c r="N2195" s="511"/>
    </row>
    <row r="2196" spans="1:14">
      <c r="B2196" s="504"/>
      <c r="D2196" s="276"/>
      <c r="E2196" s="195"/>
      <c r="F2196" s="195"/>
      <c r="G2196" s="195"/>
      <c r="H2196" s="195"/>
      <c r="I2196" s="191"/>
      <c r="J2196" s="509"/>
      <c r="K2196" s="510"/>
      <c r="L2196" s="510"/>
      <c r="M2196" s="510"/>
      <c r="N2196" s="511"/>
    </row>
    <row r="2197" spans="1:14">
      <c r="B2197" s="504"/>
      <c r="D2197" s="276"/>
      <c r="E2197" s="195"/>
      <c r="F2197" s="195"/>
      <c r="G2197" s="195"/>
      <c r="H2197" s="195"/>
      <c r="I2197" s="191"/>
      <c r="J2197" s="509"/>
      <c r="K2197" s="510"/>
      <c r="L2197" s="510"/>
      <c r="M2197" s="510"/>
      <c r="N2197" s="511"/>
    </row>
    <row r="2198" spans="1:14">
      <c r="B2198" s="505"/>
      <c r="D2198" s="133"/>
      <c r="E2198" s="127"/>
      <c r="F2198" s="128"/>
      <c r="G2198" s="128"/>
      <c r="H2198" s="128"/>
      <c r="I2198" s="191"/>
      <c r="J2198" s="512"/>
      <c r="K2198" s="513"/>
      <c r="L2198" s="513"/>
      <c r="M2198" s="513"/>
      <c r="N2198" s="514"/>
    </row>
    <row r="2201" spans="1:14">
      <c r="A2201" s="515" t="s">
        <v>98</v>
      </c>
      <c r="B2201" s="517" t="s">
        <v>99</v>
      </c>
      <c r="C2201" s="198"/>
      <c r="D2201" s="517" t="s">
        <v>32</v>
      </c>
      <c r="E2201" s="448" t="s">
        <v>303</v>
      </c>
      <c r="F2201" s="448" t="s">
        <v>304</v>
      </c>
      <c r="G2201" s="463" t="s">
        <v>305</v>
      </c>
      <c r="H2201" s="448" t="s">
        <v>306</v>
      </c>
      <c r="I2201" s="192"/>
      <c r="J2201" s="515" t="s">
        <v>33</v>
      </c>
      <c r="K2201" s="515"/>
      <c r="L2201" s="515"/>
      <c r="M2201" s="515"/>
      <c r="N2201" s="515"/>
    </row>
    <row r="2202" spans="1:14">
      <c r="A2202" s="516"/>
      <c r="B2202" s="518"/>
      <c r="C2202" s="198"/>
      <c r="D2202" s="518"/>
      <c r="E2202" s="449"/>
      <c r="F2202" s="449"/>
      <c r="G2202" s="464"/>
      <c r="H2202" s="449"/>
      <c r="I2202" s="193"/>
      <c r="J2202" s="516"/>
      <c r="K2202" s="516"/>
      <c r="L2202" s="516"/>
      <c r="M2202" s="516"/>
      <c r="N2202" s="516"/>
    </row>
    <row r="2203" spans="1:14">
      <c r="A2203" s="281" t="s">
        <v>366</v>
      </c>
      <c r="B2203" s="503"/>
      <c r="C2203" s="197"/>
      <c r="D2203" s="148"/>
      <c r="E2203" s="187"/>
      <c r="F2203" s="187"/>
      <c r="G2203" s="187"/>
      <c r="H2203" s="187"/>
      <c r="I2203" s="194"/>
      <c r="J2203" s="506"/>
      <c r="K2203" s="507"/>
      <c r="L2203" s="507"/>
      <c r="M2203" s="507"/>
      <c r="N2203" s="508"/>
    </row>
    <row r="2204" spans="1:14">
      <c r="B2204" s="504"/>
      <c r="D2204" s="280"/>
      <c r="E2204" s="195"/>
      <c r="F2204" s="195"/>
      <c r="G2204" s="195"/>
      <c r="H2204" s="195"/>
      <c r="I2204" s="191"/>
      <c r="J2204" s="509"/>
      <c r="K2204" s="510"/>
      <c r="L2204" s="510"/>
      <c r="M2204" s="510"/>
      <c r="N2204" s="511"/>
    </row>
    <row r="2205" spans="1:14">
      <c r="B2205" s="504"/>
      <c r="D2205" s="280"/>
      <c r="E2205" s="195"/>
      <c r="F2205" s="195"/>
      <c r="G2205" s="195"/>
      <c r="H2205" s="195"/>
      <c r="I2205" s="191"/>
      <c r="J2205" s="509"/>
      <c r="K2205" s="510"/>
      <c r="L2205" s="510"/>
      <c r="M2205" s="510"/>
      <c r="N2205" s="511"/>
    </row>
    <row r="2206" spans="1:14">
      <c r="B2206" s="504"/>
      <c r="D2206" s="280"/>
      <c r="E2206" s="195"/>
      <c r="F2206" s="195"/>
      <c r="G2206" s="195"/>
      <c r="H2206" s="195"/>
      <c r="I2206" s="191"/>
      <c r="J2206" s="509"/>
      <c r="K2206" s="510"/>
      <c r="L2206" s="510"/>
      <c r="M2206" s="510"/>
      <c r="N2206" s="511"/>
    </row>
    <row r="2207" spans="1:14">
      <c r="B2207" s="504"/>
      <c r="D2207" s="280"/>
      <c r="E2207" s="195"/>
      <c r="F2207" s="195"/>
      <c r="G2207" s="195"/>
      <c r="H2207" s="195"/>
      <c r="I2207" s="191"/>
      <c r="J2207" s="509"/>
      <c r="K2207" s="510"/>
      <c r="L2207" s="510"/>
      <c r="M2207" s="510"/>
      <c r="N2207" s="511"/>
    </row>
    <row r="2208" spans="1:14">
      <c r="B2208" s="504"/>
      <c r="D2208" s="280"/>
      <c r="E2208" s="195"/>
      <c r="F2208" s="195"/>
      <c r="G2208" s="195"/>
      <c r="H2208" s="195"/>
      <c r="I2208" s="191"/>
      <c r="J2208" s="509"/>
      <c r="K2208" s="510"/>
      <c r="L2208" s="510"/>
      <c r="M2208" s="510"/>
      <c r="N2208" s="511"/>
    </row>
    <row r="2209" spans="1:14">
      <c r="B2209" s="504"/>
      <c r="D2209" s="280"/>
      <c r="E2209" s="195"/>
      <c r="F2209" s="195"/>
      <c r="G2209" s="195"/>
      <c r="H2209" s="195"/>
      <c r="I2209" s="191"/>
      <c r="J2209" s="509"/>
      <c r="K2209" s="510"/>
      <c r="L2209" s="510"/>
      <c r="M2209" s="510"/>
      <c r="N2209" s="511"/>
    </row>
    <row r="2210" spans="1:14">
      <c r="B2210" s="504"/>
      <c r="D2210" s="280"/>
      <c r="E2210" s="195"/>
      <c r="F2210" s="195"/>
      <c r="G2210" s="195"/>
      <c r="H2210" s="195"/>
      <c r="I2210" s="191"/>
      <c r="J2210" s="509"/>
      <c r="K2210" s="510"/>
      <c r="L2210" s="510"/>
      <c r="M2210" s="510"/>
      <c r="N2210" s="511"/>
    </row>
    <row r="2211" spans="1:14">
      <c r="B2211" s="504"/>
      <c r="D2211" s="280"/>
      <c r="E2211" s="195"/>
      <c r="F2211" s="195"/>
      <c r="G2211" s="195"/>
      <c r="H2211" s="195"/>
      <c r="I2211" s="191"/>
      <c r="J2211" s="509"/>
      <c r="K2211" s="510"/>
      <c r="L2211" s="510"/>
      <c r="M2211" s="510"/>
      <c r="N2211" s="511"/>
    </row>
    <row r="2212" spans="1:14">
      <c r="B2212" s="504"/>
      <c r="D2212" s="280"/>
      <c r="E2212" s="195"/>
      <c r="F2212" s="195"/>
      <c r="G2212" s="195"/>
      <c r="H2212" s="195"/>
      <c r="I2212" s="191"/>
      <c r="J2212" s="509"/>
      <c r="K2212" s="510"/>
      <c r="L2212" s="510"/>
      <c r="M2212" s="510"/>
      <c r="N2212" s="511"/>
    </row>
    <row r="2213" spans="1:14">
      <c r="B2213" s="504"/>
      <c r="D2213" s="280"/>
      <c r="E2213" s="195"/>
      <c r="F2213" s="195"/>
      <c r="G2213" s="195"/>
      <c r="H2213" s="195"/>
      <c r="I2213" s="191"/>
      <c r="J2213" s="509"/>
      <c r="K2213" s="510"/>
      <c r="L2213" s="510"/>
      <c r="M2213" s="510"/>
      <c r="N2213" s="511"/>
    </row>
    <row r="2214" spans="1:14">
      <c r="B2214" s="504"/>
      <c r="D2214" s="280"/>
      <c r="E2214" s="195"/>
      <c r="F2214" s="195"/>
      <c r="G2214" s="195"/>
      <c r="H2214" s="195"/>
      <c r="I2214" s="191"/>
      <c r="J2214" s="509"/>
      <c r="K2214" s="510"/>
      <c r="L2214" s="510"/>
      <c r="M2214" s="510"/>
      <c r="N2214" s="511"/>
    </row>
    <row r="2215" spans="1:14">
      <c r="B2215" s="504"/>
      <c r="D2215" s="280"/>
      <c r="E2215" s="195"/>
      <c r="F2215" s="195"/>
      <c r="G2215" s="195"/>
      <c r="H2215" s="195"/>
      <c r="I2215" s="191"/>
      <c r="J2215" s="509"/>
      <c r="K2215" s="510"/>
      <c r="L2215" s="510"/>
      <c r="M2215" s="510"/>
      <c r="N2215" s="511"/>
    </row>
    <row r="2216" spans="1:14">
      <c r="B2216" s="504"/>
      <c r="D2216" s="280"/>
      <c r="E2216" s="195"/>
      <c r="F2216" s="195"/>
      <c r="G2216" s="195"/>
      <c r="H2216" s="195"/>
      <c r="I2216" s="191"/>
      <c r="J2216" s="509"/>
      <c r="K2216" s="510"/>
      <c r="L2216" s="510"/>
      <c r="M2216" s="510"/>
      <c r="N2216" s="511"/>
    </row>
    <row r="2217" spans="1:14">
      <c r="B2217" s="504"/>
      <c r="D2217" s="280"/>
      <c r="E2217" s="195"/>
      <c r="F2217" s="195"/>
      <c r="G2217" s="195"/>
      <c r="H2217" s="195"/>
      <c r="I2217" s="191"/>
      <c r="J2217" s="509"/>
      <c r="K2217" s="510"/>
      <c r="L2217" s="510"/>
      <c r="M2217" s="510"/>
      <c r="N2217" s="511"/>
    </row>
    <row r="2218" spans="1:14">
      <c r="B2218" s="504"/>
      <c r="D2218" s="280"/>
      <c r="E2218" s="195"/>
      <c r="F2218" s="195"/>
      <c r="G2218" s="195"/>
      <c r="H2218" s="195"/>
      <c r="I2218" s="191"/>
      <c r="J2218" s="509"/>
      <c r="K2218" s="510"/>
      <c r="L2218" s="510"/>
      <c r="M2218" s="510"/>
      <c r="N2218" s="511"/>
    </row>
    <row r="2219" spans="1:14">
      <c r="B2219" s="504"/>
      <c r="D2219" s="280"/>
      <c r="E2219" s="195"/>
      <c r="F2219" s="195"/>
      <c r="G2219" s="195"/>
      <c r="H2219" s="195"/>
      <c r="I2219" s="191"/>
      <c r="J2219" s="509"/>
      <c r="K2219" s="510"/>
      <c r="L2219" s="510"/>
      <c r="M2219" s="510"/>
      <c r="N2219" s="511"/>
    </row>
    <row r="2220" spans="1:14">
      <c r="B2220" s="504"/>
      <c r="D2220" s="280"/>
      <c r="E2220" s="195"/>
      <c r="F2220" s="195"/>
      <c r="G2220" s="195"/>
      <c r="H2220" s="195"/>
      <c r="I2220" s="191"/>
      <c r="J2220" s="509"/>
      <c r="K2220" s="510"/>
      <c r="L2220" s="510"/>
      <c r="M2220" s="510"/>
      <c r="N2220" s="511"/>
    </row>
    <row r="2221" spans="1:14">
      <c r="B2221" s="505"/>
      <c r="D2221" s="133"/>
      <c r="E2221" s="127"/>
      <c r="F2221" s="128"/>
      <c r="G2221" s="128"/>
      <c r="H2221" s="128"/>
      <c r="I2221" s="191"/>
      <c r="J2221" s="512"/>
      <c r="K2221" s="513"/>
      <c r="L2221" s="513"/>
      <c r="M2221" s="513"/>
      <c r="N2221" s="514"/>
    </row>
    <row r="2224" spans="1:14">
      <c r="A2224" s="515" t="s">
        <v>98</v>
      </c>
      <c r="B2224" s="517" t="s">
        <v>99</v>
      </c>
      <c r="C2224" s="198"/>
      <c r="D2224" s="517" t="s">
        <v>32</v>
      </c>
      <c r="E2224" s="448" t="s">
        <v>303</v>
      </c>
      <c r="F2224" s="448" t="s">
        <v>304</v>
      </c>
      <c r="G2224" s="463" t="s">
        <v>305</v>
      </c>
      <c r="H2224" s="448" t="s">
        <v>306</v>
      </c>
      <c r="I2224" s="192"/>
      <c r="J2224" s="515" t="s">
        <v>33</v>
      </c>
      <c r="K2224" s="515"/>
      <c r="L2224" s="515"/>
      <c r="M2224" s="515"/>
      <c r="N2224" s="515"/>
    </row>
    <row r="2225" spans="1:14">
      <c r="A2225" s="516"/>
      <c r="B2225" s="518"/>
      <c r="C2225" s="198"/>
      <c r="D2225" s="518"/>
      <c r="E2225" s="449"/>
      <c r="F2225" s="449"/>
      <c r="G2225" s="464"/>
      <c r="H2225" s="449"/>
      <c r="I2225" s="193"/>
      <c r="J2225" s="516"/>
      <c r="K2225" s="516"/>
      <c r="L2225" s="516"/>
      <c r="M2225" s="516"/>
      <c r="N2225" s="516"/>
    </row>
    <row r="2226" spans="1:14">
      <c r="A2226" s="190" t="s">
        <v>367</v>
      </c>
      <c r="B2226" s="503"/>
      <c r="C2226" s="197"/>
      <c r="D2226" s="285"/>
      <c r="E2226" s="195"/>
      <c r="F2226" s="195"/>
      <c r="G2226" s="195"/>
      <c r="H2226" s="195"/>
      <c r="I2226" s="194"/>
      <c r="J2226" s="506"/>
      <c r="K2226" s="507"/>
      <c r="L2226" s="507"/>
      <c r="M2226" s="507"/>
      <c r="N2226" s="508"/>
    </row>
    <row r="2227" spans="1:14">
      <c r="B2227" s="504"/>
      <c r="D2227" s="285"/>
      <c r="E2227" s="195"/>
      <c r="F2227" s="195"/>
      <c r="G2227" s="195"/>
      <c r="H2227" s="195"/>
      <c r="I2227" s="191"/>
      <c r="J2227" s="509"/>
      <c r="K2227" s="510"/>
      <c r="L2227" s="510"/>
      <c r="M2227" s="510"/>
      <c r="N2227" s="511"/>
    </row>
    <row r="2228" spans="1:14">
      <c r="B2228" s="504"/>
      <c r="D2228" s="285"/>
      <c r="E2228" s="195"/>
      <c r="F2228" s="195"/>
      <c r="G2228" s="195"/>
      <c r="H2228" s="195"/>
      <c r="I2228" s="191"/>
      <c r="J2228" s="509"/>
      <c r="K2228" s="510"/>
      <c r="L2228" s="510"/>
      <c r="M2228" s="510"/>
      <c r="N2228" s="511"/>
    </row>
    <row r="2229" spans="1:14">
      <c r="B2229" s="504"/>
      <c r="D2229" s="285"/>
      <c r="E2229" s="195"/>
      <c r="F2229" s="195"/>
      <c r="G2229" s="195"/>
      <c r="H2229" s="195"/>
      <c r="I2229" s="191"/>
      <c r="J2229" s="509"/>
      <c r="K2229" s="510"/>
      <c r="L2229" s="510"/>
      <c r="M2229" s="510"/>
      <c r="N2229" s="511"/>
    </row>
    <row r="2230" spans="1:14">
      <c r="B2230" s="504"/>
      <c r="D2230" s="285"/>
      <c r="E2230" s="195"/>
      <c r="F2230" s="195"/>
      <c r="G2230" s="195"/>
      <c r="H2230" s="195"/>
      <c r="I2230" s="191"/>
      <c r="J2230" s="509"/>
      <c r="K2230" s="510"/>
      <c r="L2230" s="510"/>
      <c r="M2230" s="510"/>
      <c r="N2230" s="511"/>
    </row>
    <row r="2231" spans="1:14">
      <c r="B2231" s="504"/>
      <c r="D2231" s="285"/>
      <c r="E2231" s="195"/>
      <c r="F2231" s="195"/>
      <c r="G2231" s="195"/>
      <c r="H2231" s="195"/>
      <c r="I2231" s="191"/>
      <c r="J2231" s="509"/>
      <c r="K2231" s="510"/>
      <c r="L2231" s="510"/>
      <c r="M2231" s="510"/>
      <c r="N2231" s="511"/>
    </row>
    <row r="2232" spans="1:14">
      <c r="B2232" s="504"/>
      <c r="D2232" s="285"/>
      <c r="E2232" s="195"/>
      <c r="F2232" s="195"/>
      <c r="G2232" s="195"/>
      <c r="H2232" s="195"/>
      <c r="I2232" s="191"/>
      <c r="J2232" s="509"/>
      <c r="K2232" s="510"/>
      <c r="L2232" s="510"/>
      <c r="M2232" s="510"/>
      <c r="N2232" s="511"/>
    </row>
    <row r="2233" spans="1:14">
      <c r="B2233" s="504"/>
      <c r="D2233" s="285"/>
      <c r="E2233" s="195"/>
      <c r="F2233" s="195"/>
      <c r="G2233" s="195"/>
      <c r="H2233" s="195"/>
      <c r="I2233" s="191"/>
      <c r="J2233" s="509"/>
      <c r="K2233" s="510"/>
      <c r="L2233" s="510"/>
      <c r="M2233" s="510"/>
      <c r="N2233" s="511"/>
    </row>
    <row r="2234" spans="1:14">
      <c r="B2234" s="504"/>
      <c r="D2234" s="285"/>
      <c r="E2234" s="195"/>
      <c r="F2234" s="195"/>
      <c r="G2234" s="195"/>
      <c r="H2234" s="195"/>
      <c r="I2234" s="191"/>
      <c r="J2234" s="509"/>
      <c r="K2234" s="510"/>
      <c r="L2234" s="510"/>
      <c r="M2234" s="510"/>
      <c r="N2234" s="511"/>
    </row>
    <row r="2235" spans="1:14">
      <c r="B2235" s="504"/>
      <c r="D2235" s="285"/>
      <c r="E2235" s="195"/>
      <c r="F2235" s="195"/>
      <c r="G2235" s="195"/>
      <c r="H2235" s="195"/>
      <c r="I2235" s="191"/>
      <c r="J2235" s="509"/>
      <c r="K2235" s="510"/>
      <c r="L2235" s="510"/>
      <c r="M2235" s="510"/>
      <c r="N2235" s="511"/>
    </row>
    <row r="2236" spans="1:14">
      <c r="B2236" s="504"/>
      <c r="D2236" s="285"/>
      <c r="E2236" s="195"/>
      <c r="F2236" s="195"/>
      <c r="G2236" s="195"/>
      <c r="H2236" s="195"/>
      <c r="I2236" s="191"/>
      <c r="J2236" s="509"/>
      <c r="K2236" s="510"/>
      <c r="L2236" s="510"/>
      <c r="M2236" s="510"/>
      <c r="N2236" s="511"/>
    </row>
    <row r="2237" spans="1:14">
      <c r="B2237" s="504"/>
      <c r="D2237" s="285"/>
      <c r="E2237" s="195"/>
      <c r="F2237" s="195"/>
      <c r="G2237" s="195"/>
      <c r="H2237" s="195"/>
      <c r="I2237" s="191"/>
      <c r="J2237" s="509"/>
      <c r="K2237" s="510"/>
      <c r="L2237" s="510"/>
      <c r="M2237" s="510"/>
      <c r="N2237" s="511"/>
    </row>
    <row r="2238" spans="1:14">
      <c r="B2238" s="504"/>
      <c r="D2238" s="285"/>
      <c r="E2238" s="195"/>
      <c r="F2238" s="195"/>
      <c r="G2238" s="195"/>
      <c r="H2238" s="195"/>
      <c r="I2238" s="191"/>
      <c r="J2238" s="509"/>
      <c r="K2238" s="510"/>
      <c r="L2238" s="510"/>
      <c r="M2238" s="510"/>
      <c r="N2238" s="511"/>
    </row>
    <row r="2239" spans="1:14">
      <c r="B2239" s="504"/>
      <c r="D2239" s="285"/>
      <c r="E2239" s="195"/>
      <c r="F2239" s="195"/>
      <c r="G2239" s="195"/>
      <c r="H2239" s="195"/>
      <c r="I2239" s="191"/>
      <c r="J2239" s="509"/>
      <c r="K2239" s="510"/>
      <c r="L2239" s="510"/>
      <c r="M2239" s="510"/>
      <c r="N2239" s="511"/>
    </row>
    <row r="2240" spans="1:14">
      <c r="B2240" s="504"/>
      <c r="D2240" s="285"/>
      <c r="E2240" s="195"/>
      <c r="F2240" s="195"/>
      <c r="G2240" s="195"/>
      <c r="H2240" s="195"/>
      <c r="I2240" s="191"/>
      <c r="J2240" s="509"/>
      <c r="K2240" s="510"/>
      <c r="L2240" s="510"/>
      <c r="M2240" s="510"/>
      <c r="N2240" s="511"/>
    </row>
    <row r="2241" spans="2:14">
      <c r="B2241" s="504"/>
      <c r="D2241" s="285"/>
      <c r="E2241" s="195"/>
      <c r="F2241" s="195"/>
      <c r="G2241" s="195"/>
      <c r="H2241" s="195"/>
      <c r="I2241" s="191"/>
      <c r="J2241" s="509"/>
      <c r="K2241" s="510"/>
      <c r="L2241" s="510"/>
      <c r="M2241" s="510"/>
      <c r="N2241" s="511"/>
    </row>
    <row r="2242" spans="2:14">
      <c r="B2242" s="504"/>
      <c r="D2242" s="285"/>
      <c r="E2242" s="195"/>
      <c r="F2242" s="195"/>
      <c r="G2242" s="195"/>
      <c r="H2242" s="195"/>
      <c r="I2242" s="191"/>
      <c r="J2242" s="509"/>
      <c r="K2242" s="510"/>
      <c r="L2242" s="510"/>
      <c r="M2242" s="510"/>
      <c r="N2242" s="511"/>
    </row>
    <row r="2243" spans="2:14">
      <c r="B2243" s="504"/>
      <c r="D2243" s="285"/>
      <c r="E2243" s="195"/>
      <c r="F2243" s="195"/>
      <c r="G2243" s="195"/>
      <c r="H2243" s="195"/>
      <c r="I2243" s="191"/>
      <c r="J2243" s="509"/>
      <c r="K2243" s="510"/>
      <c r="L2243" s="510"/>
      <c r="M2243" s="510"/>
      <c r="N2243" s="511"/>
    </row>
    <row r="2244" spans="2:14">
      <c r="B2244" s="504"/>
      <c r="D2244" s="285"/>
      <c r="E2244" s="195"/>
      <c r="F2244" s="195"/>
      <c r="G2244" s="195"/>
      <c r="H2244" s="195"/>
      <c r="I2244" s="191"/>
      <c r="J2244" s="509"/>
      <c r="K2244" s="510"/>
      <c r="L2244" s="510"/>
      <c r="M2244" s="510"/>
      <c r="N2244" s="511"/>
    </row>
    <row r="2245" spans="2:14">
      <c r="B2245" s="504"/>
      <c r="D2245" s="285"/>
      <c r="E2245" s="195"/>
      <c r="F2245" s="195"/>
      <c r="G2245" s="195"/>
      <c r="H2245" s="195"/>
      <c r="I2245" s="191"/>
      <c r="J2245" s="509"/>
      <c r="K2245" s="510"/>
      <c r="L2245" s="510"/>
      <c r="M2245" s="510"/>
      <c r="N2245" s="511"/>
    </row>
    <row r="2246" spans="2:14">
      <c r="B2246" s="505"/>
      <c r="D2246" s="133"/>
      <c r="E2246" s="127"/>
      <c r="F2246" s="128"/>
      <c r="G2246" s="128"/>
      <c r="H2246" s="128"/>
      <c r="I2246" s="191"/>
      <c r="J2246" s="512"/>
      <c r="K2246" s="513"/>
      <c r="L2246" s="513"/>
      <c r="M2246" s="513"/>
      <c r="N2246" s="514"/>
    </row>
  </sheetData>
  <mergeCells count="931">
    <mergeCell ref="A2224:A2225"/>
    <mergeCell ref="B2224:B2225"/>
    <mergeCell ref="D2224:D2225"/>
    <mergeCell ref="E2224:E2225"/>
    <mergeCell ref="F2224:F2225"/>
    <mergeCell ref="G2224:G2225"/>
    <mergeCell ref="H2224:H2225"/>
    <mergeCell ref="J2224:N2225"/>
    <mergeCell ref="B2226:B2246"/>
    <mergeCell ref="J2226:N2246"/>
    <mergeCell ref="A2201:A2202"/>
    <mergeCell ref="B2201:B2202"/>
    <mergeCell ref="D2201:D2202"/>
    <mergeCell ref="E2201:E2202"/>
    <mergeCell ref="F2201:F2202"/>
    <mergeCell ref="G2201:G2202"/>
    <mergeCell ref="H2201:H2202"/>
    <mergeCell ref="J2201:N2202"/>
    <mergeCell ref="B2203:B2221"/>
    <mergeCell ref="J2203:N2221"/>
    <mergeCell ref="A2176:A2177"/>
    <mergeCell ref="B2176:B2177"/>
    <mergeCell ref="D2176:D2177"/>
    <mergeCell ref="E2176:E2177"/>
    <mergeCell ref="F2176:F2177"/>
    <mergeCell ref="G2176:G2177"/>
    <mergeCell ref="H2176:H2177"/>
    <mergeCell ref="J2176:N2177"/>
    <mergeCell ref="B2178:B2198"/>
    <mergeCell ref="J2178:N2198"/>
    <mergeCell ref="H6:H7"/>
    <mergeCell ref="J6:N7"/>
    <mergeCell ref="B8:B28"/>
    <mergeCell ref="J8:N28"/>
    <mergeCell ref="A31:A32"/>
    <mergeCell ref="B31:B32"/>
    <mergeCell ref="D31:D32"/>
    <mergeCell ref="E31:E32"/>
    <mergeCell ref="F31:F32"/>
    <mergeCell ref="G31:G32"/>
    <mergeCell ref="A6:A7"/>
    <mergeCell ref="B6:B7"/>
    <mergeCell ref="D6:D7"/>
    <mergeCell ref="E6:E7"/>
    <mergeCell ref="F6:F7"/>
    <mergeCell ref="G6:G7"/>
    <mergeCell ref="H31:H32"/>
    <mergeCell ref="J31:N32"/>
    <mergeCell ref="B33:B53"/>
    <mergeCell ref="J33:N53"/>
    <mergeCell ref="A56:A57"/>
    <mergeCell ref="B56:B57"/>
    <mergeCell ref="D56:D57"/>
    <mergeCell ref="E56:E57"/>
    <mergeCell ref="F56:F57"/>
    <mergeCell ref="G56:G57"/>
    <mergeCell ref="H56:H57"/>
    <mergeCell ref="J56:N57"/>
    <mergeCell ref="B58:B78"/>
    <mergeCell ref="J58:N78"/>
    <mergeCell ref="A81:A82"/>
    <mergeCell ref="B81:B82"/>
    <mergeCell ref="D81:D82"/>
    <mergeCell ref="E81:E82"/>
    <mergeCell ref="F81:F82"/>
    <mergeCell ref="G81:G82"/>
    <mergeCell ref="H81:H82"/>
    <mergeCell ref="J81:N82"/>
    <mergeCell ref="B83:B103"/>
    <mergeCell ref="J83:N103"/>
    <mergeCell ref="A106:A107"/>
    <mergeCell ref="B106:B107"/>
    <mergeCell ref="D106:D107"/>
    <mergeCell ref="E106:E107"/>
    <mergeCell ref="F106:F107"/>
    <mergeCell ref="G106:G107"/>
    <mergeCell ref="H106:H107"/>
    <mergeCell ref="J106:N107"/>
    <mergeCell ref="B133:B153"/>
    <mergeCell ref="J133:N153"/>
    <mergeCell ref="H156:H157"/>
    <mergeCell ref="J156:N157"/>
    <mergeCell ref="B108:B128"/>
    <mergeCell ref="J108:N128"/>
    <mergeCell ref="A131:A132"/>
    <mergeCell ref="B131:B132"/>
    <mergeCell ref="D131:D132"/>
    <mergeCell ref="E131:E132"/>
    <mergeCell ref="F131:F132"/>
    <mergeCell ref="G131:G132"/>
    <mergeCell ref="H131:H132"/>
    <mergeCell ref="J131:N132"/>
    <mergeCell ref="B158:B178"/>
    <mergeCell ref="J158:N178"/>
    <mergeCell ref="A181:A182"/>
    <mergeCell ref="B181:B182"/>
    <mergeCell ref="D181:D182"/>
    <mergeCell ref="E181:E182"/>
    <mergeCell ref="F181:F182"/>
    <mergeCell ref="G181:G182"/>
    <mergeCell ref="A156:A157"/>
    <mergeCell ref="B156:B157"/>
    <mergeCell ref="D156:D157"/>
    <mergeCell ref="E156:E157"/>
    <mergeCell ref="F156:F157"/>
    <mergeCell ref="G156:G157"/>
    <mergeCell ref="H181:H182"/>
    <mergeCell ref="J181:N182"/>
    <mergeCell ref="F233:F234"/>
    <mergeCell ref="G233:G234"/>
    <mergeCell ref="H233:H234"/>
    <mergeCell ref="J233:N253"/>
    <mergeCell ref="H256:H257"/>
    <mergeCell ref="B183:B203"/>
    <mergeCell ref="J183:N203"/>
    <mergeCell ref="A206:A207"/>
    <mergeCell ref="B206:B207"/>
    <mergeCell ref="D206:D207"/>
    <mergeCell ref="E206:E207"/>
    <mergeCell ref="F206:F207"/>
    <mergeCell ref="G206:G207"/>
    <mergeCell ref="H206:H207"/>
    <mergeCell ref="J206:N207"/>
    <mergeCell ref="J256:N257"/>
    <mergeCell ref="E208:E209"/>
    <mergeCell ref="F208:F209"/>
    <mergeCell ref="G208:G209"/>
    <mergeCell ref="H208:H209"/>
    <mergeCell ref="B258:B278"/>
    <mergeCell ref="J258:N278"/>
    <mergeCell ref="H281:H282"/>
    <mergeCell ref="J281:N282"/>
    <mergeCell ref="B208:B228"/>
    <mergeCell ref="J208:N228"/>
    <mergeCell ref="A231:A232"/>
    <mergeCell ref="B231:B232"/>
    <mergeCell ref="D231:D232"/>
    <mergeCell ref="E231:E232"/>
    <mergeCell ref="F231:F232"/>
    <mergeCell ref="G231:G232"/>
    <mergeCell ref="A256:A257"/>
    <mergeCell ref="B256:B257"/>
    <mergeCell ref="D256:D257"/>
    <mergeCell ref="E256:E257"/>
    <mergeCell ref="F256:F257"/>
    <mergeCell ref="G256:G257"/>
    <mergeCell ref="H231:H232"/>
    <mergeCell ref="J231:N232"/>
    <mergeCell ref="B233:B253"/>
    <mergeCell ref="D233:D234"/>
    <mergeCell ref="E233:E234"/>
    <mergeCell ref="D208:D209"/>
    <mergeCell ref="B283:B303"/>
    <mergeCell ref="J283:N303"/>
    <mergeCell ref="A306:A307"/>
    <mergeCell ref="B306:B307"/>
    <mergeCell ref="D306:D307"/>
    <mergeCell ref="E306:E307"/>
    <mergeCell ref="F306:F307"/>
    <mergeCell ref="G306:G307"/>
    <mergeCell ref="A281:A282"/>
    <mergeCell ref="B281:B282"/>
    <mergeCell ref="D281:D282"/>
    <mergeCell ref="E281:E282"/>
    <mergeCell ref="F281:F282"/>
    <mergeCell ref="G281:G282"/>
    <mergeCell ref="H306:H307"/>
    <mergeCell ref="J306:N307"/>
    <mergeCell ref="B308:B328"/>
    <mergeCell ref="J308:N328"/>
    <mergeCell ref="A331:A332"/>
    <mergeCell ref="B331:B332"/>
    <mergeCell ref="D331:D332"/>
    <mergeCell ref="E331:E332"/>
    <mergeCell ref="F331:F332"/>
    <mergeCell ref="G331:G332"/>
    <mergeCell ref="H331:H332"/>
    <mergeCell ref="J331:N332"/>
    <mergeCell ref="B333:B353"/>
    <mergeCell ref="J333:N353"/>
    <mergeCell ref="A356:A357"/>
    <mergeCell ref="B356:B357"/>
    <mergeCell ref="D356:D357"/>
    <mergeCell ref="E356:E357"/>
    <mergeCell ref="F356:F357"/>
    <mergeCell ref="G356:G357"/>
    <mergeCell ref="H356:H357"/>
    <mergeCell ref="J356:N357"/>
    <mergeCell ref="B358:B378"/>
    <mergeCell ref="J358:N378"/>
    <mergeCell ref="A381:A382"/>
    <mergeCell ref="B381:B382"/>
    <mergeCell ref="D381:D382"/>
    <mergeCell ref="E381:E382"/>
    <mergeCell ref="F381:F382"/>
    <mergeCell ref="G381:G382"/>
    <mergeCell ref="H381:H382"/>
    <mergeCell ref="J381:N382"/>
    <mergeCell ref="D359:H359"/>
    <mergeCell ref="B383:B403"/>
    <mergeCell ref="J383:N403"/>
    <mergeCell ref="A406:A407"/>
    <mergeCell ref="B406:B407"/>
    <mergeCell ref="D406:D407"/>
    <mergeCell ref="E406:E407"/>
    <mergeCell ref="F406:F407"/>
    <mergeCell ref="G406:G407"/>
    <mergeCell ref="H406:H407"/>
    <mergeCell ref="J406:N407"/>
    <mergeCell ref="B408:B428"/>
    <mergeCell ref="J408:N428"/>
    <mergeCell ref="A431:A432"/>
    <mergeCell ref="B431:B432"/>
    <mergeCell ref="D431:D432"/>
    <mergeCell ref="E431:E432"/>
    <mergeCell ref="F431:F432"/>
    <mergeCell ref="G431:G432"/>
    <mergeCell ref="H431:H432"/>
    <mergeCell ref="J431:N432"/>
    <mergeCell ref="B433:B453"/>
    <mergeCell ref="J433:N453"/>
    <mergeCell ref="A456:A457"/>
    <mergeCell ref="B456:B457"/>
    <mergeCell ref="D456:D457"/>
    <mergeCell ref="E456:E457"/>
    <mergeCell ref="F456:F457"/>
    <mergeCell ref="G456:G457"/>
    <mergeCell ref="H456:H457"/>
    <mergeCell ref="J456:N457"/>
    <mergeCell ref="B458:B478"/>
    <mergeCell ref="J458:N478"/>
    <mergeCell ref="A481:A482"/>
    <mergeCell ref="B481:B482"/>
    <mergeCell ref="D481:D482"/>
    <mergeCell ref="E481:E482"/>
    <mergeCell ref="F481:F482"/>
    <mergeCell ref="G481:G482"/>
    <mergeCell ref="H481:H482"/>
    <mergeCell ref="J481:N482"/>
    <mergeCell ref="B483:B503"/>
    <mergeCell ref="J483:N503"/>
    <mergeCell ref="A506:A507"/>
    <mergeCell ref="B506:B507"/>
    <mergeCell ref="D506:D507"/>
    <mergeCell ref="E506:E507"/>
    <mergeCell ref="F506:F507"/>
    <mergeCell ref="G506:G507"/>
    <mergeCell ref="H506:H507"/>
    <mergeCell ref="J506:N507"/>
    <mergeCell ref="B508:B528"/>
    <mergeCell ref="J508:N528"/>
    <mergeCell ref="A531:A532"/>
    <mergeCell ref="B531:B532"/>
    <mergeCell ref="D531:D532"/>
    <mergeCell ref="E531:E532"/>
    <mergeCell ref="F531:F532"/>
    <mergeCell ref="G531:G532"/>
    <mergeCell ref="H531:H532"/>
    <mergeCell ref="J531:N532"/>
    <mergeCell ref="B533:B553"/>
    <mergeCell ref="J533:N553"/>
    <mergeCell ref="A556:A557"/>
    <mergeCell ref="B556:B557"/>
    <mergeCell ref="D556:D557"/>
    <mergeCell ref="E556:E557"/>
    <mergeCell ref="F556:F557"/>
    <mergeCell ref="G556:G557"/>
    <mergeCell ref="H556:H557"/>
    <mergeCell ref="J556:N557"/>
    <mergeCell ref="B583:B603"/>
    <mergeCell ref="J583:N603"/>
    <mergeCell ref="H606:H607"/>
    <mergeCell ref="J606:N607"/>
    <mergeCell ref="B558:B578"/>
    <mergeCell ref="J558:N578"/>
    <mergeCell ref="A581:A582"/>
    <mergeCell ref="B581:B582"/>
    <mergeCell ref="D581:D582"/>
    <mergeCell ref="E581:E582"/>
    <mergeCell ref="F581:F582"/>
    <mergeCell ref="G581:G582"/>
    <mergeCell ref="H581:H582"/>
    <mergeCell ref="J581:N582"/>
    <mergeCell ref="B608:B628"/>
    <mergeCell ref="J608:N628"/>
    <mergeCell ref="A631:A632"/>
    <mergeCell ref="B631:B632"/>
    <mergeCell ref="D631:D632"/>
    <mergeCell ref="E631:E632"/>
    <mergeCell ref="F631:F632"/>
    <mergeCell ref="G631:G632"/>
    <mergeCell ref="A606:A607"/>
    <mergeCell ref="B606:B607"/>
    <mergeCell ref="D606:D607"/>
    <mergeCell ref="E606:E607"/>
    <mergeCell ref="F606:F607"/>
    <mergeCell ref="G606:G607"/>
    <mergeCell ref="H631:H632"/>
    <mergeCell ref="J631:N632"/>
    <mergeCell ref="B633:B653"/>
    <mergeCell ref="J633:N653"/>
    <mergeCell ref="A656:A657"/>
    <mergeCell ref="B656:B657"/>
    <mergeCell ref="D656:D657"/>
    <mergeCell ref="E656:E657"/>
    <mergeCell ref="F656:F657"/>
    <mergeCell ref="G656:G657"/>
    <mergeCell ref="H656:H657"/>
    <mergeCell ref="J656:N657"/>
    <mergeCell ref="B658:B678"/>
    <mergeCell ref="J658:N678"/>
    <mergeCell ref="A681:A682"/>
    <mergeCell ref="B681:B682"/>
    <mergeCell ref="D681:D682"/>
    <mergeCell ref="E681:E682"/>
    <mergeCell ref="F681:F682"/>
    <mergeCell ref="G681:G682"/>
    <mergeCell ref="H681:H682"/>
    <mergeCell ref="J681:N682"/>
    <mergeCell ref="B683:B703"/>
    <mergeCell ref="J683:N703"/>
    <mergeCell ref="A706:A707"/>
    <mergeCell ref="B706:B707"/>
    <mergeCell ref="D706:D707"/>
    <mergeCell ref="E706:E707"/>
    <mergeCell ref="F706:F707"/>
    <mergeCell ref="G706:G707"/>
    <mergeCell ref="H706:H707"/>
    <mergeCell ref="J706:N707"/>
    <mergeCell ref="B708:B728"/>
    <mergeCell ref="J708:N728"/>
    <mergeCell ref="A731:A732"/>
    <mergeCell ref="B731:B732"/>
    <mergeCell ref="D731:D732"/>
    <mergeCell ref="E731:E732"/>
    <mergeCell ref="F731:F732"/>
    <mergeCell ref="G731:G732"/>
    <mergeCell ref="H731:H732"/>
    <mergeCell ref="J731:N732"/>
    <mergeCell ref="B733:B753"/>
    <mergeCell ref="J733:N753"/>
    <mergeCell ref="A756:A757"/>
    <mergeCell ref="B756:B757"/>
    <mergeCell ref="D756:D757"/>
    <mergeCell ref="E756:E757"/>
    <mergeCell ref="F756:F757"/>
    <mergeCell ref="G756:G757"/>
    <mergeCell ref="H756:H757"/>
    <mergeCell ref="J756:N757"/>
    <mergeCell ref="B758:B778"/>
    <mergeCell ref="J758:N778"/>
    <mergeCell ref="A781:A782"/>
    <mergeCell ref="B781:B782"/>
    <mergeCell ref="D781:D782"/>
    <mergeCell ref="E781:E782"/>
    <mergeCell ref="F781:F782"/>
    <mergeCell ref="G781:G782"/>
    <mergeCell ref="H781:H782"/>
    <mergeCell ref="J781:N782"/>
    <mergeCell ref="B783:B803"/>
    <mergeCell ref="J783:N803"/>
    <mergeCell ref="A806:A807"/>
    <mergeCell ref="B806:B807"/>
    <mergeCell ref="D806:D807"/>
    <mergeCell ref="E806:E807"/>
    <mergeCell ref="F806:F807"/>
    <mergeCell ref="G806:G807"/>
    <mergeCell ref="H806:H807"/>
    <mergeCell ref="J806:N807"/>
    <mergeCell ref="B808:B828"/>
    <mergeCell ref="J808:N828"/>
    <mergeCell ref="A831:A832"/>
    <mergeCell ref="B831:B832"/>
    <mergeCell ref="D831:D832"/>
    <mergeCell ref="E831:E832"/>
    <mergeCell ref="F831:F832"/>
    <mergeCell ref="G831:G832"/>
    <mergeCell ref="H831:H832"/>
    <mergeCell ref="J831:N832"/>
    <mergeCell ref="B833:B853"/>
    <mergeCell ref="J833:N853"/>
    <mergeCell ref="A856:A857"/>
    <mergeCell ref="B856:B857"/>
    <mergeCell ref="D856:D857"/>
    <mergeCell ref="E856:E857"/>
    <mergeCell ref="F856:F857"/>
    <mergeCell ref="G856:G857"/>
    <mergeCell ref="H856:H857"/>
    <mergeCell ref="J856:N857"/>
    <mergeCell ref="B858:B878"/>
    <mergeCell ref="J858:N878"/>
    <mergeCell ref="A882:A883"/>
    <mergeCell ref="B882:B883"/>
    <mergeCell ref="D882:D883"/>
    <mergeCell ref="E882:E883"/>
    <mergeCell ref="F882:F883"/>
    <mergeCell ref="G882:G883"/>
    <mergeCell ref="H882:H883"/>
    <mergeCell ref="J882:N883"/>
    <mergeCell ref="B884:B904"/>
    <mergeCell ref="J884:N904"/>
    <mergeCell ref="A907:A908"/>
    <mergeCell ref="B907:B908"/>
    <mergeCell ref="D907:D908"/>
    <mergeCell ref="E907:E908"/>
    <mergeCell ref="F907:F908"/>
    <mergeCell ref="G907:G908"/>
    <mergeCell ref="H907:H908"/>
    <mergeCell ref="J907:N908"/>
    <mergeCell ref="B909:B929"/>
    <mergeCell ref="J909:N929"/>
    <mergeCell ref="A932:A933"/>
    <mergeCell ref="B932:B933"/>
    <mergeCell ref="D932:D933"/>
    <mergeCell ref="E932:E933"/>
    <mergeCell ref="F932:F933"/>
    <mergeCell ref="G932:G933"/>
    <mergeCell ref="H932:H933"/>
    <mergeCell ref="J932:N933"/>
    <mergeCell ref="B934:B954"/>
    <mergeCell ref="J934:N954"/>
    <mergeCell ref="A957:A958"/>
    <mergeCell ref="B957:B958"/>
    <mergeCell ref="D957:D958"/>
    <mergeCell ref="E957:E958"/>
    <mergeCell ref="F957:F958"/>
    <mergeCell ref="G957:G958"/>
    <mergeCell ref="H957:H958"/>
    <mergeCell ref="J957:N958"/>
    <mergeCell ref="B959:B979"/>
    <mergeCell ref="J959:N979"/>
    <mergeCell ref="A982:A983"/>
    <mergeCell ref="B982:B983"/>
    <mergeCell ref="D982:D983"/>
    <mergeCell ref="E982:E983"/>
    <mergeCell ref="F982:F983"/>
    <mergeCell ref="G982:G983"/>
    <mergeCell ref="H982:H983"/>
    <mergeCell ref="J982:N983"/>
    <mergeCell ref="B984:B1004"/>
    <mergeCell ref="J984:N1004"/>
    <mergeCell ref="A1007:A1008"/>
    <mergeCell ref="B1007:B1008"/>
    <mergeCell ref="D1007:D1008"/>
    <mergeCell ref="E1007:E1008"/>
    <mergeCell ref="F1007:F1008"/>
    <mergeCell ref="G1007:G1008"/>
    <mergeCell ref="H1007:H1008"/>
    <mergeCell ref="J1007:N1008"/>
    <mergeCell ref="B1009:B1029"/>
    <mergeCell ref="J1009:N1029"/>
    <mergeCell ref="A1032:A1033"/>
    <mergeCell ref="B1032:B1033"/>
    <mergeCell ref="D1032:D1033"/>
    <mergeCell ref="E1032:E1033"/>
    <mergeCell ref="F1032:F1033"/>
    <mergeCell ref="G1032:G1033"/>
    <mergeCell ref="H1032:H1033"/>
    <mergeCell ref="J1032:N1033"/>
    <mergeCell ref="B1034:B1054"/>
    <mergeCell ref="J1034:N1054"/>
    <mergeCell ref="A1057:A1058"/>
    <mergeCell ref="B1057:B1058"/>
    <mergeCell ref="D1057:D1058"/>
    <mergeCell ref="E1057:E1058"/>
    <mergeCell ref="F1057:F1058"/>
    <mergeCell ref="G1057:G1058"/>
    <mergeCell ref="H1057:H1058"/>
    <mergeCell ref="J1057:N1058"/>
    <mergeCell ref="B1059:B1079"/>
    <mergeCell ref="J1059:N1079"/>
    <mergeCell ref="A1082:A1083"/>
    <mergeCell ref="B1082:B1083"/>
    <mergeCell ref="D1082:D1083"/>
    <mergeCell ref="E1082:E1083"/>
    <mergeCell ref="F1082:F1083"/>
    <mergeCell ref="G1082:G1083"/>
    <mergeCell ref="H1082:H1083"/>
    <mergeCell ref="J1082:N1083"/>
    <mergeCell ref="B1084:B1104"/>
    <mergeCell ref="J1084:N1104"/>
    <mergeCell ref="A1107:A1108"/>
    <mergeCell ref="B1107:B1108"/>
    <mergeCell ref="D1107:D1108"/>
    <mergeCell ref="E1107:E1108"/>
    <mergeCell ref="F1107:F1108"/>
    <mergeCell ref="G1107:G1108"/>
    <mergeCell ref="H1107:H1108"/>
    <mergeCell ref="J1107:N1108"/>
    <mergeCell ref="B1109:B1129"/>
    <mergeCell ref="J1109:N1129"/>
    <mergeCell ref="A1132:A1133"/>
    <mergeCell ref="B1132:B1133"/>
    <mergeCell ref="D1132:D1133"/>
    <mergeCell ref="E1132:E1133"/>
    <mergeCell ref="F1132:F1133"/>
    <mergeCell ref="G1132:G1133"/>
    <mergeCell ref="H1132:H1133"/>
    <mergeCell ref="J1132:N1133"/>
    <mergeCell ref="B1134:B1154"/>
    <mergeCell ref="D1134:D1136"/>
    <mergeCell ref="J1134:N1154"/>
    <mergeCell ref="E1135:E1136"/>
    <mergeCell ref="F1135:F1136"/>
    <mergeCell ref="G1135:G1136"/>
    <mergeCell ref="H1135:H1136"/>
    <mergeCell ref="H1157:H1158"/>
    <mergeCell ref="J1157:N1158"/>
    <mergeCell ref="B1159:B1179"/>
    <mergeCell ref="J1159:N1179"/>
    <mergeCell ref="A1182:A1183"/>
    <mergeCell ref="B1182:B1183"/>
    <mergeCell ref="D1182:D1183"/>
    <mergeCell ref="E1182:E1183"/>
    <mergeCell ref="F1182:F1183"/>
    <mergeCell ref="G1182:G1183"/>
    <mergeCell ref="A1157:A1158"/>
    <mergeCell ref="B1157:B1158"/>
    <mergeCell ref="D1157:D1158"/>
    <mergeCell ref="E1157:E1158"/>
    <mergeCell ref="F1157:F1158"/>
    <mergeCell ref="G1157:G1158"/>
    <mergeCell ref="H1182:H1183"/>
    <mergeCell ref="J1182:N1183"/>
    <mergeCell ref="B1184:B1204"/>
    <mergeCell ref="J1184:N1204"/>
    <mergeCell ref="D1198:H1198"/>
    <mergeCell ref="A1207:A1208"/>
    <mergeCell ref="B1207:B1208"/>
    <mergeCell ref="D1207:D1208"/>
    <mergeCell ref="E1207:E1208"/>
    <mergeCell ref="F1207:F1208"/>
    <mergeCell ref="G1207:G1208"/>
    <mergeCell ref="H1207:H1208"/>
    <mergeCell ref="J1207:N1208"/>
    <mergeCell ref="B1209:B1227"/>
    <mergeCell ref="J1209:N1227"/>
    <mergeCell ref="A1230:A1231"/>
    <mergeCell ref="B1230:B1231"/>
    <mergeCell ref="D1230:D1231"/>
    <mergeCell ref="E1230:E1231"/>
    <mergeCell ref="F1230:F1231"/>
    <mergeCell ref="G1230:G1231"/>
    <mergeCell ref="H1230:H1231"/>
    <mergeCell ref="J1230:N1231"/>
    <mergeCell ref="B1232:B1252"/>
    <mergeCell ref="J1232:N1252"/>
    <mergeCell ref="A1255:A1256"/>
    <mergeCell ref="B1255:B1256"/>
    <mergeCell ref="D1255:D1256"/>
    <mergeCell ref="E1255:E1256"/>
    <mergeCell ref="F1255:F1256"/>
    <mergeCell ref="G1255:G1256"/>
    <mergeCell ref="H1255:H1256"/>
    <mergeCell ref="J1255:N1256"/>
    <mergeCell ref="B1257:B1277"/>
    <mergeCell ref="J1257:N1277"/>
    <mergeCell ref="A1280:A1281"/>
    <mergeCell ref="B1280:B1281"/>
    <mergeCell ref="D1280:D1281"/>
    <mergeCell ref="E1280:E1281"/>
    <mergeCell ref="F1280:F1281"/>
    <mergeCell ref="G1280:G1281"/>
    <mergeCell ref="H1280:H1281"/>
    <mergeCell ref="J1280:N1281"/>
    <mergeCell ref="B1282:B1302"/>
    <mergeCell ref="J1282:N1302"/>
    <mergeCell ref="A1305:A1306"/>
    <mergeCell ref="B1305:B1306"/>
    <mergeCell ref="D1305:D1306"/>
    <mergeCell ref="E1305:E1306"/>
    <mergeCell ref="F1305:F1306"/>
    <mergeCell ref="G1305:G1306"/>
    <mergeCell ref="H1305:H1306"/>
    <mergeCell ref="J1305:N1306"/>
    <mergeCell ref="B1307:B1327"/>
    <mergeCell ref="D1307:D1308"/>
    <mergeCell ref="E1307:E1308"/>
    <mergeCell ref="F1307:F1308"/>
    <mergeCell ref="G1307:G1308"/>
    <mergeCell ref="H1307:H1308"/>
    <mergeCell ref="J1307:N1327"/>
    <mergeCell ref="H1330:H1331"/>
    <mergeCell ref="J1330:N1331"/>
    <mergeCell ref="B1332:B1352"/>
    <mergeCell ref="J1332:N1352"/>
    <mergeCell ref="A1355:A1356"/>
    <mergeCell ref="B1355:B1356"/>
    <mergeCell ref="D1355:D1356"/>
    <mergeCell ref="E1355:E1356"/>
    <mergeCell ref="F1355:F1356"/>
    <mergeCell ref="G1355:G1356"/>
    <mergeCell ref="A1330:A1331"/>
    <mergeCell ref="B1330:B1331"/>
    <mergeCell ref="D1330:D1331"/>
    <mergeCell ref="E1330:E1331"/>
    <mergeCell ref="F1330:F1331"/>
    <mergeCell ref="G1330:G1331"/>
    <mergeCell ref="H1355:H1356"/>
    <mergeCell ref="J1355:N1356"/>
    <mergeCell ref="B1357:B1377"/>
    <mergeCell ref="J1357:N1377"/>
    <mergeCell ref="A1380:A1381"/>
    <mergeCell ref="B1380:B1381"/>
    <mergeCell ref="D1380:D1381"/>
    <mergeCell ref="E1380:E1381"/>
    <mergeCell ref="F1380:F1381"/>
    <mergeCell ref="G1380:G1381"/>
    <mergeCell ref="H1380:H1381"/>
    <mergeCell ref="J1380:N1381"/>
    <mergeCell ref="B1382:B1402"/>
    <mergeCell ref="J1382:N1402"/>
    <mergeCell ref="A1405:A1406"/>
    <mergeCell ref="B1405:B1406"/>
    <mergeCell ref="D1405:D1406"/>
    <mergeCell ref="E1405:E1406"/>
    <mergeCell ref="F1405:F1406"/>
    <mergeCell ref="G1405:G1406"/>
    <mergeCell ref="H1405:H1406"/>
    <mergeCell ref="J1405:N1406"/>
    <mergeCell ref="B1407:B1427"/>
    <mergeCell ref="J1407:N1427"/>
    <mergeCell ref="A1430:A1431"/>
    <mergeCell ref="B1430:B1431"/>
    <mergeCell ref="D1430:D1431"/>
    <mergeCell ref="E1430:E1431"/>
    <mergeCell ref="F1430:F1431"/>
    <mergeCell ref="G1430:G1431"/>
    <mergeCell ref="H1430:H1431"/>
    <mergeCell ref="J1430:N1431"/>
    <mergeCell ref="B1432:B1452"/>
    <mergeCell ref="J1432:N1452"/>
    <mergeCell ref="A1455:A1456"/>
    <mergeCell ref="B1455:B1456"/>
    <mergeCell ref="D1455:D1456"/>
    <mergeCell ref="E1455:E1456"/>
    <mergeCell ref="F1455:F1456"/>
    <mergeCell ref="G1455:G1456"/>
    <mergeCell ref="H1455:H1456"/>
    <mergeCell ref="J1455:N1456"/>
    <mergeCell ref="B1457:B1477"/>
    <mergeCell ref="J1457:N1477"/>
    <mergeCell ref="A1480:A1481"/>
    <mergeCell ref="B1480:B1481"/>
    <mergeCell ref="D1480:D1481"/>
    <mergeCell ref="E1480:E1481"/>
    <mergeCell ref="F1480:F1481"/>
    <mergeCell ref="G1480:G1481"/>
    <mergeCell ref="H1480:H1481"/>
    <mergeCell ref="J1480:N1481"/>
    <mergeCell ref="B1482:B1502"/>
    <mergeCell ref="J1482:N1502"/>
    <mergeCell ref="A1505:A1506"/>
    <mergeCell ref="B1505:B1506"/>
    <mergeCell ref="D1505:D1506"/>
    <mergeCell ref="E1505:E1506"/>
    <mergeCell ref="F1505:F1506"/>
    <mergeCell ref="G1505:G1506"/>
    <mergeCell ref="H1505:H1506"/>
    <mergeCell ref="J1505:N1506"/>
    <mergeCell ref="B1507:B1527"/>
    <mergeCell ref="J1507:N1527"/>
    <mergeCell ref="A1530:A1531"/>
    <mergeCell ref="B1530:B1531"/>
    <mergeCell ref="D1530:D1531"/>
    <mergeCell ref="E1530:E1531"/>
    <mergeCell ref="F1530:F1531"/>
    <mergeCell ref="G1530:G1531"/>
    <mergeCell ref="H1530:H1531"/>
    <mergeCell ref="J1530:N1531"/>
    <mergeCell ref="B1532:B1552"/>
    <mergeCell ref="D1532:D1533"/>
    <mergeCell ref="E1532:E1533"/>
    <mergeCell ref="F1532:F1533"/>
    <mergeCell ref="G1532:G1533"/>
    <mergeCell ref="H1532:H1533"/>
    <mergeCell ref="J1532:N1552"/>
    <mergeCell ref="H1555:H1556"/>
    <mergeCell ref="J1555:N1556"/>
    <mergeCell ref="B1557:B1577"/>
    <mergeCell ref="J1557:N1577"/>
    <mergeCell ref="A1580:A1581"/>
    <mergeCell ref="B1580:B1581"/>
    <mergeCell ref="D1580:D1581"/>
    <mergeCell ref="E1580:E1581"/>
    <mergeCell ref="F1580:F1581"/>
    <mergeCell ref="G1580:G1581"/>
    <mergeCell ref="A1555:A1556"/>
    <mergeCell ref="B1555:B1556"/>
    <mergeCell ref="D1555:D1556"/>
    <mergeCell ref="E1555:E1556"/>
    <mergeCell ref="F1555:F1556"/>
    <mergeCell ref="G1555:G1556"/>
    <mergeCell ref="H1580:H1581"/>
    <mergeCell ref="J1580:N1581"/>
    <mergeCell ref="B1582:B1602"/>
    <mergeCell ref="J1582:N1602"/>
    <mergeCell ref="A1605:A1606"/>
    <mergeCell ref="B1605:B1606"/>
    <mergeCell ref="D1605:D1606"/>
    <mergeCell ref="E1605:E1606"/>
    <mergeCell ref="F1605:F1606"/>
    <mergeCell ref="G1605:G1606"/>
    <mergeCell ref="H1605:H1606"/>
    <mergeCell ref="J1605:N1606"/>
    <mergeCell ref="B1607:B1627"/>
    <mergeCell ref="J1607:N1627"/>
    <mergeCell ref="A1630:A1631"/>
    <mergeCell ref="B1630:B1631"/>
    <mergeCell ref="D1630:D1631"/>
    <mergeCell ref="E1630:E1631"/>
    <mergeCell ref="F1630:F1631"/>
    <mergeCell ref="G1630:G1631"/>
    <mergeCell ref="A1680:A1681"/>
    <mergeCell ref="B1680:B1681"/>
    <mergeCell ref="D1680:D1681"/>
    <mergeCell ref="E1680:E1681"/>
    <mergeCell ref="F1680:F1681"/>
    <mergeCell ref="G1680:G1681"/>
    <mergeCell ref="H1630:H1631"/>
    <mergeCell ref="J1630:N1631"/>
    <mergeCell ref="B1632:B1652"/>
    <mergeCell ref="J1632:N1652"/>
    <mergeCell ref="A1655:A1656"/>
    <mergeCell ref="B1655:B1656"/>
    <mergeCell ref="D1655:D1656"/>
    <mergeCell ref="E1655:E1656"/>
    <mergeCell ref="F1655:F1656"/>
    <mergeCell ref="G1655:G1656"/>
    <mergeCell ref="H1680:H1681"/>
    <mergeCell ref="J1680:N1681"/>
    <mergeCell ref="B1682:B1702"/>
    <mergeCell ref="J1682:N1702"/>
    <mergeCell ref="Z1699:Z1700"/>
    <mergeCell ref="AA1699:AA1700"/>
    <mergeCell ref="H1655:H1656"/>
    <mergeCell ref="J1655:N1656"/>
    <mergeCell ref="B1657:B1677"/>
    <mergeCell ref="J1657:N1677"/>
    <mergeCell ref="AB1699:AB1700"/>
    <mergeCell ref="AC1699:AC1700"/>
    <mergeCell ref="A1705:A1706"/>
    <mergeCell ref="B1705:B1706"/>
    <mergeCell ref="D1705:D1706"/>
    <mergeCell ref="E1705:E1706"/>
    <mergeCell ref="F1705:F1706"/>
    <mergeCell ref="G1705:G1706"/>
    <mergeCell ref="H1705:H1706"/>
    <mergeCell ref="J1705:N1706"/>
    <mergeCell ref="B1707:B1727"/>
    <mergeCell ref="J1707:N1727"/>
    <mergeCell ref="A1730:A1731"/>
    <mergeCell ref="B1730:B1731"/>
    <mergeCell ref="D1730:D1731"/>
    <mergeCell ref="E1730:E1731"/>
    <mergeCell ref="F1730:F1731"/>
    <mergeCell ref="G1730:G1731"/>
    <mergeCell ref="H1730:H1731"/>
    <mergeCell ref="J1730:N1731"/>
    <mergeCell ref="J1732:N1752"/>
    <mergeCell ref="A1755:A1756"/>
    <mergeCell ref="B1755:B1756"/>
    <mergeCell ref="D1755:D1756"/>
    <mergeCell ref="E1755:E1756"/>
    <mergeCell ref="F1755:F1756"/>
    <mergeCell ref="G1755:G1756"/>
    <mergeCell ref="H1755:H1756"/>
    <mergeCell ref="J1755:N1756"/>
    <mergeCell ref="B1732:B1752"/>
    <mergeCell ref="A1805:A1806"/>
    <mergeCell ref="B1805:B1806"/>
    <mergeCell ref="D1805:D1806"/>
    <mergeCell ref="E1805:E1806"/>
    <mergeCell ref="F1805:F1806"/>
    <mergeCell ref="G1805:G1806"/>
    <mergeCell ref="H1805:H1806"/>
    <mergeCell ref="J1805:N1806"/>
    <mergeCell ref="B1757:B1777"/>
    <mergeCell ref="J1757:N1777"/>
    <mergeCell ref="A1780:A1781"/>
    <mergeCell ref="B1780:B1781"/>
    <mergeCell ref="D1780:D1781"/>
    <mergeCell ref="E1780:E1781"/>
    <mergeCell ref="F1780:F1781"/>
    <mergeCell ref="G1780:G1781"/>
    <mergeCell ref="H1780:H1781"/>
    <mergeCell ref="J1780:N1781"/>
    <mergeCell ref="B1782:B1802"/>
    <mergeCell ref="J1782:N1802"/>
    <mergeCell ref="A1855:A1856"/>
    <mergeCell ref="B1855:B1856"/>
    <mergeCell ref="D1855:D1856"/>
    <mergeCell ref="E1855:E1856"/>
    <mergeCell ref="F1855:F1856"/>
    <mergeCell ref="G1855:G1856"/>
    <mergeCell ref="H1855:H1856"/>
    <mergeCell ref="J1855:N1856"/>
    <mergeCell ref="B1807:B1827"/>
    <mergeCell ref="J1807:N1827"/>
    <mergeCell ref="A1830:A1831"/>
    <mergeCell ref="B1830:B1831"/>
    <mergeCell ref="D1830:D1831"/>
    <mergeCell ref="E1830:E1831"/>
    <mergeCell ref="F1830:F1831"/>
    <mergeCell ref="G1830:G1831"/>
    <mergeCell ref="H1830:H1831"/>
    <mergeCell ref="J1830:N1831"/>
    <mergeCell ref="B1832:B1852"/>
    <mergeCell ref="J1832:N1852"/>
    <mergeCell ref="A1905:A1906"/>
    <mergeCell ref="B1905:B1906"/>
    <mergeCell ref="D1905:D1906"/>
    <mergeCell ref="E1905:E1906"/>
    <mergeCell ref="F1905:F1906"/>
    <mergeCell ref="G1905:G1906"/>
    <mergeCell ref="H1905:H1906"/>
    <mergeCell ref="J1905:N1906"/>
    <mergeCell ref="B1857:B1877"/>
    <mergeCell ref="J1857:N1877"/>
    <mergeCell ref="A1880:A1881"/>
    <mergeCell ref="B1880:B1881"/>
    <mergeCell ref="D1880:D1881"/>
    <mergeCell ref="E1880:E1881"/>
    <mergeCell ref="F1880:F1881"/>
    <mergeCell ref="G1880:G1881"/>
    <mergeCell ref="H1880:H1881"/>
    <mergeCell ref="J1880:N1881"/>
    <mergeCell ref="B1882:B1902"/>
    <mergeCell ref="J1882:N1902"/>
    <mergeCell ref="A1953:A1954"/>
    <mergeCell ref="B1953:B1954"/>
    <mergeCell ref="D1953:D1954"/>
    <mergeCell ref="E1953:E1954"/>
    <mergeCell ref="F1953:F1954"/>
    <mergeCell ref="G1953:G1954"/>
    <mergeCell ref="H1953:H1954"/>
    <mergeCell ref="J1953:N1954"/>
    <mergeCell ref="B1907:B1925"/>
    <mergeCell ref="J1907:N1925"/>
    <mergeCell ref="A1928:A1929"/>
    <mergeCell ref="B1928:B1929"/>
    <mergeCell ref="D1928:D1929"/>
    <mergeCell ref="E1928:E1929"/>
    <mergeCell ref="F1928:F1929"/>
    <mergeCell ref="G1928:G1929"/>
    <mergeCell ref="H1928:H1929"/>
    <mergeCell ref="J1928:N1929"/>
    <mergeCell ref="B1930:B1950"/>
    <mergeCell ref="J1930:N1950"/>
    <mergeCell ref="A2003:A2004"/>
    <mergeCell ref="B2003:B2004"/>
    <mergeCell ref="D2003:D2004"/>
    <mergeCell ref="E2003:E2004"/>
    <mergeCell ref="F2003:F2004"/>
    <mergeCell ref="G2003:G2004"/>
    <mergeCell ref="H2003:H2004"/>
    <mergeCell ref="J2003:N2004"/>
    <mergeCell ref="B1955:B1975"/>
    <mergeCell ref="J1955:N1975"/>
    <mergeCell ref="A1978:A1979"/>
    <mergeCell ref="B1978:B1979"/>
    <mergeCell ref="D1978:D1979"/>
    <mergeCell ref="E1978:E1979"/>
    <mergeCell ref="F1978:F1979"/>
    <mergeCell ref="G1978:G1979"/>
    <mergeCell ref="H1978:H1979"/>
    <mergeCell ref="J1978:N1979"/>
    <mergeCell ref="A2053:A2054"/>
    <mergeCell ref="B2053:B2054"/>
    <mergeCell ref="D2053:D2054"/>
    <mergeCell ref="E2053:E2054"/>
    <mergeCell ref="F2053:F2054"/>
    <mergeCell ref="G2053:G2054"/>
    <mergeCell ref="H2053:H2054"/>
    <mergeCell ref="J2053:N2054"/>
    <mergeCell ref="B2005:B2025"/>
    <mergeCell ref="J2005:N2025"/>
    <mergeCell ref="A2028:A2029"/>
    <mergeCell ref="B2028:B2029"/>
    <mergeCell ref="D2028:D2029"/>
    <mergeCell ref="E2028:E2029"/>
    <mergeCell ref="F2028:F2029"/>
    <mergeCell ref="G2028:G2029"/>
    <mergeCell ref="H2028:H2029"/>
    <mergeCell ref="J2028:N2029"/>
    <mergeCell ref="A2103:A2104"/>
    <mergeCell ref="B2103:B2104"/>
    <mergeCell ref="D2103:D2104"/>
    <mergeCell ref="E2103:E2104"/>
    <mergeCell ref="F2103:F2104"/>
    <mergeCell ref="G2103:G2104"/>
    <mergeCell ref="H2103:H2104"/>
    <mergeCell ref="J2103:N2104"/>
    <mergeCell ref="B2055:B2075"/>
    <mergeCell ref="J2055:N2075"/>
    <mergeCell ref="A2078:A2079"/>
    <mergeCell ref="B2078:B2079"/>
    <mergeCell ref="D2078:D2079"/>
    <mergeCell ref="E2078:E2079"/>
    <mergeCell ref="F2078:F2079"/>
    <mergeCell ref="G2078:G2079"/>
    <mergeCell ref="H2078:H2079"/>
    <mergeCell ref="J2078:N2079"/>
    <mergeCell ref="A2151:A2152"/>
    <mergeCell ref="B2151:B2152"/>
    <mergeCell ref="D2151:D2152"/>
    <mergeCell ref="E2151:E2152"/>
    <mergeCell ref="F2151:F2152"/>
    <mergeCell ref="G2151:G2152"/>
    <mergeCell ref="H2151:H2152"/>
    <mergeCell ref="J2151:N2152"/>
    <mergeCell ref="B2105:B2123"/>
    <mergeCell ref="J2105:N2123"/>
    <mergeCell ref="A2126:A2127"/>
    <mergeCell ref="B2126:B2127"/>
    <mergeCell ref="D2126:D2127"/>
    <mergeCell ref="E2126:E2127"/>
    <mergeCell ref="F2126:F2127"/>
    <mergeCell ref="G2126:G2127"/>
    <mergeCell ref="H2126:H2127"/>
    <mergeCell ref="J2126:N2127"/>
    <mergeCell ref="B2153:B2173"/>
    <mergeCell ref="J2153:N2173"/>
    <mergeCell ref="B2128:B2148"/>
    <mergeCell ref="J2128:N2148"/>
    <mergeCell ref="B2080:B2100"/>
    <mergeCell ref="J2080:N2100"/>
    <mergeCell ref="B2030:B2050"/>
    <mergeCell ref="J2030:N2050"/>
    <mergeCell ref="B1980:B2000"/>
    <mergeCell ref="J1980:N2000"/>
  </mergeCells>
  <phoneticPr fontId="56" type="noConversion"/>
  <pageMargins left="0.25" right="0.25" top="0.75" bottom="0.75" header="0.3" footer="0.3"/>
  <pageSetup paperSize="9" scale="68" fitToHeight="0" orientation="portrait" r:id="rId1"/>
  <rowBreaks count="29" manualBreakCount="29">
    <brk id="79" max="16383" man="1"/>
    <brk id="154" max="16383" man="1"/>
    <brk id="229" max="16383" man="1"/>
    <brk id="304" max="13" man="1"/>
    <brk id="379" max="13" man="1"/>
    <brk id="454" max="13" man="1"/>
    <brk id="529" max="13" man="1"/>
    <brk id="604" max="13" man="1"/>
    <brk id="679" max="13" man="1"/>
    <brk id="754" max="13" man="1"/>
    <brk id="829" max="16383" man="1"/>
    <brk id="905" max="16383" man="1"/>
    <brk id="980" max="13" man="1"/>
    <brk id="1055" max="13" man="1"/>
    <brk id="1130" max="16383" man="1"/>
    <brk id="1205" max="16383" man="1"/>
    <brk id="1278" max="16383" man="1"/>
    <brk id="1353" max="16383" man="1"/>
    <brk id="1428" max="16383" man="1"/>
    <brk id="1503" max="16383" man="1"/>
    <brk id="1578" max="16383" man="1"/>
    <brk id="1653" max="16383" man="1"/>
    <brk id="1728" max="13" man="1"/>
    <brk id="1803" max="13" man="1"/>
    <brk id="1878" max="13" man="1"/>
    <brk id="1951" max="13" man="1"/>
    <brk id="2026" max="13" man="1"/>
    <brk id="2101" max="13" man="1"/>
    <brk id="2174" max="1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28"/>
  <sheetViews>
    <sheetView view="pageBreakPreview" topLeftCell="A307" zoomScale="130" zoomScaleNormal="70" zoomScaleSheetLayoutView="130" workbookViewId="0">
      <selection activeCell="F326" sqref="F326"/>
    </sheetView>
  </sheetViews>
  <sheetFormatPr defaultColWidth="8.7109375" defaultRowHeight="12.75"/>
  <cols>
    <col min="1" max="1" width="6.42578125" style="45" customWidth="1"/>
    <col min="2" max="2" width="23.85546875" style="122" customWidth="1"/>
    <col min="3" max="3" width="1.140625" style="122" customWidth="1"/>
    <col min="4" max="4" width="28.7109375" style="122" customWidth="1"/>
    <col min="5" max="8" width="9.7109375" customWidth="1"/>
    <col min="9" max="9" width="1.28515625" customWidth="1"/>
    <col min="10" max="14" width="8.28515625" customWidth="1"/>
  </cols>
  <sheetData>
    <row r="1" spans="1:16">
      <c r="B1" s="119"/>
      <c r="C1" s="112"/>
      <c r="D1" s="119"/>
      <c r="E1" s="43"/>
      <c r="F1" s="43"/>
      <c r="G1" s="43"/>
      <c r="H1" s="43"/>
      <c r="I1" s="43"/>
      <c r="J1" s="43"/>
      <c r="K1" s="43"/>
      <c r="L1" s="43"/>
      <c r="M1" s="43"/>
      <c r="N1" s="43"/>
    </row>
    <row r="2" spans="1:16">
      <c r="B2" s="119"/>
      <c r="C2" s="112"/>
      <c r="D2" s="119"/>
      <c r="E2" s="43"/>
      <c r="F2" s="43"/>
      <c r="G2" s="43"/>
      <c r="H2" s="43"/>
      <c r="I2" s="43"/>
      <c r="J2" s="43"/>
      <c r="K2" s="43"/>
      <c r="L2" s="43"/>
      <c r="M2" s="43"/>
      <c r="N2" s="43"/>
    </row>
    <row r="3" spans="1:16">
      <c r="B3" s="119"/>
      <c r="C3" s="112"/>
      <c r="D3" s="119"/>
      <c r="E3" s="43"/>
      <c r="F3" s="43"/>
      <c r="G3" s="43"/>
      <c r="H3" s="43"/>
      <c r="I3" s="43"/>
      <c r="J3" s="43"/>
      <c r="K3" s="43"/>
      <c r="L3" s="43"/>
      <c r="M3" s="43"/>
      <c r="N3" s="43"/>
    </row>
    <row r="4" spans="1:16">
      <c r="B4" s="119"/>
      <c r="C4" s="112"/>
      <c r="D4" s="126" t="s">
        <v>128</v>
      </c>
      <c r="E4" s="43"/>
      <c r="F4" s="43"/>
      <c r="G4" s="43"/>
      <c r="H4" s="43"/>
      <c r="I4" s="43"/>
      <c r="J4" s="43"/>
      <c r="K4" s="43"/>
      <c r="L4" s="43"/>
      <c r="M4" s="43"/>
      <c r="N4" s="43"/>
    </row>
    <row r="5" spans="1:16">
      <c r="B5" s="119"/>
      <c r="C5" s="112"/>
      <c r="D5" s="119"/>
      <c r="E5" s="43"/>
      <c r="F5" s="43"/>
      <c r="G5" s="43"/>
      <c r="H5" s="43"/>
      <c r="I5" s="43"/>
      <c r="J5" s="43"/>
      <c r="K5" s="43"/>
      <c r="L5" s="43"/>
      <c r="M5" s="43"/>
      <c r="N5" s="43"/>
    </row>
    <row r="6" spans="1:16">
      <c r="B6" s="119"/>
      <c r="C6" s="112"/>
      <c r="D6" s="119"/>
      <c r="E6" s="43"/>
      <c r="F6" s="43"/>
      <c r="G6" s="43"/>
      <c r="H6" s="43"/>
      <c r="I6" s="43"/>
      <c r="J6" s="43"/>
      <c r="K6" s="43"/>
      <c r="L6" s="43"/>
      <c r="M6" s="43"/>
      <c r="N6" s="43"/>
    </row>
    <row r="7" spans="1:16" ht="12.75" customHeight="1">
      <c r="A7" s="427" t="s">
        <v>98</v>
      </c>
      <c r="B7" s="429" t="s">
        <v>99</v>
      </c>
      <c r="C7" s="109"/>
      <c r="D7" s="429" t="s">
        <v>32</v>
      </c>
      <c r="E7" s="427" t="s">
        <v>303</v>
      </c>
      <c r="F7" s="427" t="s">
        <v>304</v>
      </c>
      <c r="G7" s="431" t="s">
        <v>305</v>
      </c>
      <c r="H7" s="427" t="s">
        <v>306</v>
      </c>
      <c r="I7" s="53"/>
      <c r="J7" s="427" t="s">
        <v>33</v>
      </c>
      <c r="K7" s="427"/>
      <c r="L7" s="427"/>
      <c r="M7" s="427"/>
      <c r="N7" s="427"/>
    </row>
    <row r="8" spans="1:16">
      <c r="A8" s="428"/>
      <c r="B8" s="430"/>
      <c r="C8" s="109"/>
      <c r="D8" s="535"/>
      <c r="E8" s="536"/>
      <c r="F8" s="533"/>
      <c r="G8" s="534"/>
      <c r="H8" s="533"/>
      <c r="I8" s="54"/>
      <c r="J8" s="428"/>
      <c r="K8" s="428"/>
      <c r="L8" s="428"/>
      <c r="M8" s="428"/>
      <c r="N8" s="428"/>
    </row>
    <row r="9" spans="1:16" ht="12.75" customHeight="1">
      <c r="A9" s="45" t="s">
        <v>471</v>
      </c>
      <c r="B9" s="415" t="s">
        <v>596</v>
      </c>
      <c r="C9" s="110"/>
      <c r="D9" s="296" t="s">
        <v>52</v>
      </c>
      <c r="E9" s="332">
        <v>80</v>
      </c>
      <c r="F9" s="301">
        <v>100</v>
      </c>
      <c r="G9" s="301">
        <v>120</v>
      </c>
      <c r="H9" s="301">
        <v>140</v>
      </c>
      <c r="I9" s="47"/>
      <c r="J9" s="418" t="s">
        <v>597</v>
      </c>
      <c r="K9" s="419"/>
      <c r="L9" s="419"/>
      <c r="M9" s="419"/>
      <c r="N9" s="420"/>
      <c r="P9" s="44"/>
    </row>
    <row r="10" spans="1:16">
      <c r="B10" s="416"/>
      <c r="C10" s="112"/>
      <c r="D10" s="297" t="s">
        <v>595</v>
      </c>
      <c r="E10" s="333">
        <v>15</v>
      </c>
      <c r="F10" s="300">
        <v>18</v>
      </c>
      <c r="G10" s="300">
        <v>20</v>
      </c>
      <c r="H10" s="300">
        <v>25</v>
      </c>
      <c r="I10" s="43"/>
      <c r="J10" s="421"/>
      <c r="K10" s="422"/>
      <c r="L10" s="422"/>
      <c r="M10" s="422"/>
      <c r="N10" s="423"/>
      <c r="P10" s="44"/>
    </row>
    <row r="11" spans="1:16">
      <c r="B11" s="416"/>
      <c r="C11" s="112"/>
      <c r="D11" s="188" t="s">
        <v>61</v>
      </c>
      <c r="E11" s="331">
        <v>0.1</v>
      </c>
      <c r="F11" s="253">
        <v>0.1</v>
      </c>
      <c r="G11" s="253">
        <v>0.1</v>
      </c>
      <c r="H11" s="253">
        <v>0.1</v>
      </c>
      <c r="I11" s="43"/>
      <c r="J11" s="421"/>
      <c r="K11" s="422"/>
      <c r="L11" s="422"/>
      <c r="M11" s="422"/>
      <c r="N11" s="423"/>
    </row>
    <row r="12" spans="1:16">
      <c r="B12" s="416"/>
      <c r="C12" s="112"/>
      <c r="D12" s="295" t="s">
        <v>620</v>
      </c>
      <c r="E12" s="253">
        <v>0.1</v>
      </c>
      <c r="F12" s="253">
        <v>0.1</v>
      </c>
      <c r="G12" s="253">
        <v>0.1</v>
      </c>
      <c r="H12" s="253">
        <v>0.1</v>
      </c>
      <c r="I12" s="43"/>
      <c r="J12" s="421"/>
      <c r="K12" s="422"/>
      <c r="L12" s="422"/>
      <c r="M12" s="422"/>
      <c r="N12" s="423"/>
    </row>
    <row r="13" spans="1:16">
      <c r="B13" s="416"/>
      <c r="C13" s="112"/>
      <c r="D13" s="111"/>
      <c r="E13" s="253"/>
      <c r="F13" s="253"/>
      <c r="G13" s="253"/>
      <c r="H13" s="253"/>
      <c r="I13" s="43"/>
      <c r="J13" s="421"/>
      <c r="K13" s="422"/>
      <c r="L13" s="422"/>
      <c r="M13" s="422"/>
      <c r="N13" s="423"/>
    </row>
    <row r="14" spans="1:16">
      <c r="B14" s="416"/>
      <c r="C14" s="112"/>
      <c r="D14" s="288" t="s">
        <v>472</v>
      </c>
      <c r="E14" s="290"/>
      <c r="F14" s="290"/>
      <c r="G14" s="290"/>
      <c r="H14" s="290"/>
      <c r="I14" s="43"/>
      <c r="J14" s="421"/>
      <c r="K14" s="422"/>
      <c r="L14" s="422"/>
      <c r="M14" s="422"/>
      <c r="N14" s="423"/>
    </row>
    <row r="15" spans="1:16">
      <c r="B15" s="416"/>
      <c r="C15" s="112"/>
      <c r="D15" s="288" t="s">
        <v>349</v>
      </c>
      <c r="E15" s="290">
        <v>25</v>
      </c>
      <c r="F15" s="290">
        <v>25</v>
      </c>
      <c r="G15" s="290">
        <v>50</v>
      </c>
      <c r="H15" s="290">
        <v>60</v>
      </c>
      <c r="I15" s="43"/>
      <c r="J15" s="421"/>
      <c r="K15" s="422"/>
      <c r="L15" s="422"/>
      <c r="M15" s="422"/>
      <c r="N15" s="423"/>
    </row>
    <row r="16" spans="1:16">
      <c r="B16" s="416"/>
      <c r="C16" s="112"/>
      <c r="D16" s="288"/>
      <c r="E16" s="290"/>
      <c r="F16" s="290"/>
      <c r="G16" s="290"/>
      <c r="H16" s="290"/>
      <c r="I16" s="43"/>
      <c r="J16" s="421"/>
      <c r="K16" s="422"/>
      <c r="L16" s="422"/>
      <c r="M16" s="422"/>
      <c r="N16" s="423"/>
    </row>
    <row r="17" spans="1:16">
      <c r="B17" s="416"/>
      <c r="C17" s="112"/>
      <c r="D17" s="111" t="s">
        <v>473</v>
      </c>
      <c r="E17" s="290"/>
      <c r="F17" s="290"/>
      <c r="G17" s="290"/>
      <c r="H17" s="290"/>
      <c r="I17" s="43"/>
      <c r="J17" s="421"/>
      <c r="K17" s="422"/>
      <c r="L17" s="422"/>
      <c r="M17" s="422"/>
      <c r="N17" s="423"/>
      <c r="P17" s="44"/>
    </row>
    <row r="18" spans="1:16">
      <c r="B18" s="416"/>
      <c r="C18" s="112"/>
      <c r="D18" s="288" t="s">
        <v>474</v>
      </c>
      <c r="E18" s="290">
        <v>25</v>
      </c>
      <c r="F18" s="290">
        <v>25</v>
      </c>
      <c r="G18" s="290">
        <v>50</v>
      </c>
      <c r="H18" s="290">
        <v>60</v>
      </c>
      <c r="I18" s="43"/>
      <c r="J18" s="421"/>
      <c r="K18" s="422"/>
      <c r="L18" s="422"/>
      <c r="M18" s="422"/>
      <c r="N18" s="423"/>
    </row>
    <row r="19" spans="1:16">
      <c r="B19" s="416"/>
      <c r="C19" s="112"/>
      <c r="D19" s="111"/>
      <c r="E19" s="108"/>
      <c r="F19" s="108"/>
      <c r="G19" s="108"/>
      <c r="H19" s="108"/>
      <c r="I19" s="43"/>
      <c r="J19" s="421"/>
      <c r="K19" s="422"/>
      <c r="L19" s="422"/>
      <c r="M19" s="422"/>
      <c r="N19" s="423"/>
    </row>
    <row r="20" spans="1:16">
      <c r="B20" s="416"/>
      <c r="C20" s="112"/>
      <c r="D20" s="111"/>
      <c r="E20" s="108"/>
      <c r="F20" s="108"/>
      <c r="G20" s="108"/>
      <c r="H20" s="108"/>
      <c r="I20" s="43"/>
      <c r="J20" s="421"/>
      <c r="K20" s="422"/>
      <c r="L20" s="422"/>
      <c r="M20" s="422"/>
      <c r="N20" s="423"/>
    </row>
    <row r="21" spans="1:16">
      <c r="B21" s="416"/>
      <c r="C21" s="112"/>
      <c r="D21" s="111"/>
      <c r="E21" s="108"/>
      <c r="F21" s="108"/>
      <c r="G21" s="108"/>
      <c r="H21" s="108"/>
      <c r="I21" s="43"/>
      <c r="J21" s="421"/>
      <c r="K21" s="422"/>
      <c r="L21" s="422"/>
      <c r="M21" s="422"/>
      <c r="N21" s="423"/>
    </row>
    <row r="22" spans="1:16">
      <c r="B22" s="416"/>
      <c r="C22" s="112"/>
      <c r="D22" s="111"/>
      <c r="E22" s="108"/>
      <c r="F22" s="108"/>
      <c r="G22" s="108"/>
      <c r="H22" s="108"/>
      <c r="I22" s="43"/>
      <c r="J22" s="421"/>
      <c r="K22" s="422"/>
      <c r="L22" s="422"/>
      <c r="M22" s="422"/>
      <c r="N22" s="423"/>
    </row>
    <row r="23" spans="1:16">
      <c r="B23" s="416"/>
      <c r="C23" s="112"/>
      <c r="D23" s="111"/>
      <c r="E23" s="108"/>
      <c r="F23" s="108"/>
      <c r="G23" s="108"/>
      <c r="H23" s="108"/>
      <c r="I23" s="43"/>
      <c r="J23" s="421"/>
      <c r="K23" s="422"/>
      <c r="L23" s="422"/>
      <c r="M23" s="422"/>
      <c r="N23" s="423"/>
    </row>
    <row r="24" spans="1:16">
      <c r="B24" s="416"/>
      <c r="C24" s="112"/>
      <c r="D24" s="111"/>
      <c r="E24" s="108"/>
      <c r="F24" s="108"/>
      <c r="G24" s="108"/>
      <c r="H24" s="108"/>
      <c r="I24" s="43"/>
      <c r="J24" s="421"/>
      <c r="K24" s="422"/>
      <c r="L24" s="422"/>
      <c r="M24" s="422"/>
      <c r="N24" s="423"/>
    </row>
    <row r="25" spans="1:16">
      <c r="B25" s="416"/>
      <c r="C25" s="112"/>
      <c r="D25" s="111"/>
      <c r="E25" s="108"/>
      <c r="F25" s="108"/>
      <c r="G25" s="108"/>
      <c r="H25" s="108"/>
      <c r="I25" s="43"/>
      <c r="J25" s="421"/>
      <c r="K25" s="422"/>
      <c r="L25" s="422"/>
      <c r="M25" s="422"/>
      <c r="N25" s="423"/>
    </row>
    <row r="26" spans="1:16">
      <c r="B26" s="416"/>
      <c r="C26" s="112"/>
      <c r="D26" s="111"/>
      <c r="E26" s="108"/>
      <c r="F26" s="108"/>
      <c r="G26" s="108"/>
      <c r="H26" s="108"/>
      <c r="I26" s="43"/>
      <c r="J26" s="421"/>
      <c r="K26" s="422"/>
      <c r="L26" s="422"/>
      <c r="M26" s="422"/>
      <c r="N26" s="423"/>
    </row>
    <row r="27" spans="1:16">
      <c r="B27" s="416"/>
      <c r="C27" s="112"/>
      <c r="D27" s="111"/>
      <c r="E27" s="108"/>
      <c r="F27" s="108"/>
      <c r="G27" s="108"/>
      <c r="H27" s="108"/>
      <c r="I27" s="43"/>
      <c r="J27" s="421"/>
      <c r="K27" s="422"/>
      <c r="L27" s="422"/>
      <c r="M27" s="422"/>
      <c r="N27" s="423"/>
    </row>
    <row r="28" spans="1:16">
      <c r="B28" s="416"/>
      <c r="C28" s="112"/>
      <c r="D28" s="111"/>
      <c r="E28" s="108"/>
      <c r="F28" s="108"/>
      <c r="G28" s="108"/>
      <c r="H28" s="108"/>
      <c r="I28" s="43"/>
      <c r="J28" s="421"/>
      <c r="K28" s="422"/>
      <c r="L28" s="422"/>
      <c r="M28" s="422"/>
      <c r="N28" s="423"/>
    </row>
    <row r="29" spans="1:16">
      <c r="B29" s="417"/>
      <c r="C29" s="112"/>
      <c r="D29" s="113"/>
      <c r="E29" s="114"/>
      <c r="F29" s="115"/>
      <c r="G29" s="115"/>
      <c r="H29" s="115"/>
      <c r="I29" s="43"/>
      <c r="J29" s="424"/>
      <c r="K29" s="425"/>
      <c r="L29" s="425"/>
      <c r="M29" s="425"/>
      <c r="N29" s="426"/>
    </row>
    <row r="30" spans="1:16">
      <c r="B30" s="119"/>
      <c r="C30" s="112"/>
      <c r="D30" s="120"/>
      <c r="E30" s="117"/>
      <c r="F30" s="117"/>
      <c r="G30" s="117"/>
      <c r="H30" s="117"/>
      <c r="I30" s="43"/>
      <c r="J30" s="43"/>
      <c r="K30" s="43"/>
      <c r="L30" s="43"/>
      <c r="M30" s="43"/>
      <c r="N30" s="43"/>
    </row>
    <row r="31" spans="1:16">
      <c r="B31" s="119"/>
      <c r="C31" s="112"/>
      <c r="D31" s="120"/>
      <c r="E31" s="117"/>
      <c r="F31" s="117"/>
      <c r="G31" s="117"/>
      <c r="H31" s="117"/>
      <c r="I31" s="43"/>
      <c r="J31" s="43"/>
      <c r="K31" s="43"/>
      <c r="L31" s="43"/>
      <c r="M31" s="43"/>
      <c r="N31" s="43"/>
    </row>
    <row r="32" spans="1:16" ht="12.75" customHeight="1">
      <c r="A32" s="427" t="s">
        <v>98</v>
      </c>
      <c r="B32" s="429" t="s">
        <v>99</v>
      </c>
      <c r="C32" s="109"/>
      <c r="D32" s="429" t="s">
        <v>32</v>
      </c>
      <c r="E32" s="427" t="s">
        <v>303</v>
      </c>
      <c r="F32" s="427" t="s">
        <v>304</v>
      </c>
      <c r="G32" s="431" t="s">
        <v>305</v>
      </c>
      <c r="H32" s="427" t="s">
        <v>306</v>
      </c>
      <c r="I32" s="53"/>
      <c r="J32" s="427" t="s">
        <v>33</v>
      </c>
      <c r="K32" s="427"/>
      <c r="L32" s="427"/>
      <c r="M32" s="427"/>
      <c r="N32" s="427"/>
    </row>
    <row r="33" spans="1:16">
      <c r="A33" s="428"/>
      <c r="B33" s="430"/>
      <c r="C33" s="109"/>
      <c r="D33" s="430"/>
      <c r="E33" s="428"/>
      <c r="F33" s="533"/>
      <c r="G33" s="534"/>
      <c r="H33" s="533"/>
      <c r="I33" s="54"/>
      <c r="J33" s="428"/>
      <c r="K33" s="428"/>
      <c r="L33" s="428"/>
      <c r="M33" s="428"/>
      <c r="N33" s="428"/>
    </row>
    <row r="34" spans="1:16" ht="12.75" customHeight="1">
      <c r="A34" s="45" t="s">
        <v>475</v>
      </c>
      <c r="B34" s="537" t="s">
        <v>476</v>
      </c>
      <c r="C34" s="263"/>
      <c r="D34" s="259" t="s">
        <v>62</v>
      </c>
      <c r="E34" s="108">
        <v>80</v>
      </c>
      <c r="F34" s="108">
        <v>100</v>
      </c>
      <c r="G34" s="108">
        <v>120</v>
      </c>
      <c r="H34" s="108">
        <v>140</v>
      </c>
      <c r="I34" s="47"/>
      <c r="J34" s="418" t="s">
        <v>621</v>
      </c>
      <c r="K34" s="419"/>
      <c r="L34" s="419"/>
      <c r="M34" s="419"/>
      <c r="N34" s="420"/>
    </row>
    <row r="35" spans="1:16">
      <c r="B35" s="538"/>
      <c r="C35" s="264"/>
      <c r="D35" s="259" t="s">
        <v>40</v>
      </c>
      <c r="E35" s="253">
        <v>0.8</v>
      </c>
      <c r="F35" s="253">
        <v>1.3</v>
      </c>
      <c r="G35" s="253">
        <v>1.3</v>
      </c>
      <c r="H35" s="253">
        <v>1.3</v>
      </c>
      <c r="I35" s="43"/>
      <c r="J35" s="421"/>
      <c r="K35" s="422"/>
      <c r="L35" s="422"/>
      <c r="M35" s="422"/>
      <c r="N35" s="423"/>
    </row>
    <row r="36" spans="1:16">
      <c r="B36" s="538"/>
      <c r="C36" s="264"/>
      <c r="D36" s="259" t="s">
        <v>124</v>
      </c>
      <c r="E36" s="253">
        <v>0.1</v>
      </c>
      <c r="F36" s="253">
        <v>0.1</v>
      </c>
      <c r="G36" s="253">
        <v>0.1</v>
      </c>
      <c r="H36" s="253">
        <v>0.1</v>
      </c>
      <c r="I36" s="43"/>
      <c r="J36" s="421"/>
      <c r="K36" s="422"/>
      <c r="L36" s="422"/>
      <c r="M36" s="422"/>
      <c r="N36" s="423"/>
    </row>
    <row r="37" spans="1:16">
      <c r="B37" s="538"/>
      <c r="C37" s="264"/>
      <c r="D37" s="259" t="s">
        <v>131</v>
      </c>
      <c r="E37" s="253">
        <v>1</v>
      </c>
      <c r="F37" s="253">
        <v>2</v>
      </c>
      <c r="G37" s="253">
        <v>3</v>
      </c>
      <c r="H37" s="253">
        <v>3</v>
      </c>
      <c r="I37" s="43"/>
      <c r="J37" s="421"/>
      <c r="K37" s="422"/>
      <c r="L37" s="422"/>
      <c r="M37" s="422"/>
      <c r="N37" s="423"/>
    </row>
    <row r="38" spans="1:16">
      <c r="B38" s="538"/>
      <c r="C38" s="264"/>
      <c r="D38" s="295" t="s">
        <v>620</v>
      </c>
      <c r="E38" s="253">
        <v>0.1</v>
      </c>
      <c r="F38" s="253">
        <v>0.1</v>
      </c>
      <c r="G38" s="253">
        <v>0.1</v>
      </c>
      <c r="H38" s="253">
        <v>0.1</v>
      </c>
      <c r="I38" s="43"/>
      <c r="J38" s="421"/>
      <c r="K38" s="422"/>
      <c r="L38" s="422"/>
      <c r="M38" s="422"/>
      <c r="N38" s="423"/>
      <c r="P38" s="44"/>
    </row>
    <row r="39" spans="1:16">
      <c r="B39" s="538"/>
      <c r="C39" s="264"/>
      <c r="D39" s="259"/>
      <c r="E39" s="253"/>
      <c r="F39" s="253"/>
      <c r="G39" s="253"/>
      <c r="H39" s="253"/>
      <c r="I39" s="43"/>
      <c r="J39" s="421"/>
      <c r="K39" s="422"/>
      <c r="L39" s="422"/>
      <c r="M39" s="422"/>
      <c r="N39" s="423"/>
    </row>
    <row r="40" spans="1:16">
      <c r="B40" s="538"/>
      <c r="C40" s="264"/>
      <c r="D40" s="259"/>
      <c r="E40" s="253"/>
      <c r="F40" s="253"/>
      <c r="G40" s="253"/>
      <c r="H40" s="253"/>
      <c r="I40" s="43"/>
      <c r="J40" s="421"/>
      <c r="K40" s="422"/>
      <c r="L40" s="422"/>
      <c r="M40" s="422"/>
      <c r="N40" s="423"/>
    </row>
    <row r="41" spans="1:16">
      <c r="B41" s="538"/>
      <c r="C41" s="264"/>
      <c r="D41" s="259"/>
      <c r="E41" s="253"/>
      <c r="F41" s="253"/>
      <c r="G41" s="253"/>
      <c r="H41" s="253"/>
      <c r="I41" s="43"/>
      <c r="J41" s="421"/>
      <c r="K41" s="422"/>
      <c r="L41" s="422"/>
      <c r="M41" s="422"/>
      <c r="N41" s="423"/>
    </row>
    <row r="42" spans="1:16">
      <c r="B42" s="538"/>
      <c r="C42" s="264"/>
      <c r="D42" s="259"/>
      <c r="E42" s="253"/>
      <c r="F42" s="253"/>
      <c r="G42" s="253"/>
      <c r="H42" s="253"/>
      <c r="I42" s="43"/>
      <c r="J42" s="421"/>
      <c r="K42" s="422"/>
      <c r="L42" s="422"/>
      <c r="M42" s="422"/>
      <c r="N42" s="423"/>
    </row>
    <row r="43" spans="1:16">
      <c r="B43" s="538"/>
      <c r="C43" s="264"/>
      <c r="D43" s="259"/>
      <c r="E43" s="253"/>
      <c r="F43" s="253"/>
      <c r="G43" s="253"/>
      <c r="H43" s="253"/>
      <c r="I43" s="43"/>
      <c r="J43" s="421"/>
      <c r="K43" s="422"/>
      <c r="L43" s="422"/>
      <c r="M43" s="422"/>
      <c r="N43" s="423"/>
    </row>
    <row r="44" spans="1:16">
      <c r="B44" s="538"/>
      <c r="C44" s="264"/>
      <c r="D44" s="259"/>
      <c r="E44" s="253"/>
      <c r="F44" s="253"/>
      <c r="G44" s="253"/>
      <c r="H44" s="253"/>
      <c r="I44" s="43"/>
      <c r="J44" s="421"/>
      <c r="K44" s="422"/>
      <c r="L44" s="422"/>
      <c r="M44" s="422"/>
      <c r="N44" s="423"/>
    </row>
    <row r="45" spans="1:16">
      <c r="B45" s="538"/>
      <c r="C45" s="264"/>
      <c r="D45" s="259"/>
      <c r="E45" s="253"/>
      <c r="F45" s="253"/>
      <c r="G45" s="253"/>
      <c r="H45" s="253"/>
      <c r="I45" s="43"/>
      <c r="J45" s="421"/>
      <c r="K45" s="422"/>
      <c r="L45" s="422"/>
      <c r="M45" s="422"/>
      <c r="N45" s="423"/>
    </row>
    <row r="46" spans="1:16">
      <c r="B46" s="538"/>
      <c r="C46" s="264"/>
      <c r="D46" s="259"/>
      <c r="E46" s="253"/>
      <c r="F46" s="253"/>
      <c r="G46" s="253"/>
      <c r="H46" s="253"/>
      <c r="I46" s="43"/>
      <c r="J46" s="421"/>
      <c r="K46" s="422"/>
      <c r="L46" s="422"/>
      <c r="M46" s="422"/>
      <c r="N46" s="423"/>
    </row>
    <row r="47" spans="1:16">
      <c r="B47" s="538"/>
      <c r="C47" s="264"/>
      <c r="D47" s="259"/>
      <c r="E47" s="253"/>
      <c r="F47" s="253"/>
      <c r="G47" s="253"/>
      <c r="H47" s="253"/>
      <c r="I47" s="43"/>
      <c r="J47" s="421"/>
      <c r="K47" s="422"/>
      <c r="L47" s="422"/>
      <c r="M47" s="422"/>
      <c r="N47" s="423"/>
    </row>
    <row r="48" spans="1:16">
      <c r="B48" s="538"/>
      <c r="C48" s="264"/>
      <c r="D48" s="259"/>
      <c r="E48" s="253"/>
      <c r="F48" s="253"/>
      <c r="G48" s="253"/>
      <c r="H48" s="253"/>
      <c r="I48" s="43"/>
      <c r="J48" s="421"/>
      <c r="K48" s="422"/>
      <c r="L48" s="422"/>
      <c r="M48" s="422"/>
      <c r="N48" s="423"/>
    </row>
    <row r="49" spans="1:14">
      <c r="B49" s="538"/>
      <c r="C49" s="264"/>
      <c r="D49" s="259"/>
      <c r="E49" s="253"/>
      <c r="F49" s="253"/>
      <c r="G49" s="253"/>
      <c r="H49" s="253"/>
      <c r="I49" s="43"/>
      <c r="J49" s="421"/>
      <c r="K49" s="422"/>
      <c r="L49" s="422"/>
      <c r="M49" s="422"/>
      <c r="N49" s="423"/>
    </row>
    <row r="50" spans="1:14">
      <c r="B50" s="538"/>
      <c r="C50" s="264"/>
      <c r="D50" s="259"/>
      <c r="E50" s="253"/>
      <c r="F50" s="253"/>
      <c r="G50" s="253"/>
      <c r="H50" s="253"/>
      <c r="I50" s="43"/>
      <c r="J50" s="421"/>
      <c r="K50" s="422"/>
      <c r="L50" s="422"/>
      <c r="M50" s="422"/>
      <c r="N50" s="423"/>
    </row>
    <row r="51" spans="1:14">
      <c r="B51" s="538"/>
      <c r="C51" s="264"/>
      <c r="D51" s="259"/>
      <c r="E51" s="253"/>
      <c r="F51" s="253"/>
      <c r="G51" s="253"/>
      <c r="H51" s="253"/>
      <c r="I51" s="43"/>
      <c r="J51" s="421"/>
      <c r="K51" s="422"/>
      <c r="L51" s="422"/>
      <c r="M51" s="422"/>
      <c r="N51" s="423"/>
    </row>
    <row r="52" spans="1:14">
      <c r="B52" s="538"/>
      <c r="C52" s="264"/>
      <c r="D52" s="259"/>
      <c r="E52" s="253"/>
      <c r="F52" s="253"/>
      <c r="G52" s="253"/>
      <c r="H52" s="253"/>
      <c r="I52" s="43"/>
      <c r="J52" s="421"/>
      <c r="K52" s="422"/>
      <c r="L52" s="422"/>
      <c r="M52" s="422"/>
      <c r="N52" s="423"/>
    </row>
    <row r="53" spans="1:14">
      <c r="B53" s="538"/>
      <c r="C53" s="264"/>
      <c r="D53" s="259"/>
      <c r="E53" s="253"/>
      <c r="F53" s="253"/>
      <c r="G53" s="253"/>
      <c r="H53" s="253"/>
      <c r="I53" s="43"/>
      <c r="J53" s="421"/>
      <c r="K53" s="422"/>
      <c r="L53" s="422"/>
      <c r="M53" s="422"/>
      <c r="N53" s="423"/>
    </row>
    <row r="54" spans="1:14">
      <c r="B54" s="539"/>
      <c r="C54" s="264"/>
      <c r="D54" s="260"/>
      <c r="E54" s="261"/>
      <c r="F54" s="262"/>
      <c r="G54" s="262"/>
      <c r="H54" s="262"/>
      <c r="I54" s="43"/>
      <c r="J54" s="424"/>
      <c r="K54" s="425"/>
      <c r="L54" s="425"/>
      <c r="M54" s="425"/>
      <c r="N54" s="426"/>
    </row>
    <row r="55" spans="1:14">
      <c r="B55" s="119"/>
      <c r="C55" s="112"/>
      <c r="D55" s="120"/>
      <c r="E55" s="117"/>
      <c r="F55" s="117"/>
      <c r="G55" s="117"/>
      <c r="H55" s="117"/>
      <c r="I55" s="43"/>
      <c r="J55" s="43"/>
      <c r="K55" s="43"/>
      <c r="L55" s="43"/>
      <c r="M55" s="43"/>
      <c r="N55" s="43"/>
    </row>
    <row r="56" spans="1:14">
      <c r="B56" s="119"/>
      <c r="C56" s="112"/>
      <c r="D56" s="120"/>
      <c r="E56" s="117"/>
      <c r="F56" s="117"/>
      <c r="G56" s="117"/>
      <c r="H56" s="117"/>
      <c r="I56" s="43"/>
      <c r="J56" s="43"/>
      <c r="K56" s="43"/>
      <c r="L56" s="43"/>
      <c r="M56" s="43"/>
      <c r="N56" s="43"/>
    </row>
    <row r="57" spans="1:14" ht="12.75" customHeight="1">
      <c r="A57" s="427" t="s">
        <v>98</v>
      </c>
      <c r="B57" s="429" t="s">
        <v>99</v>
      </c>
      <c r="C57" s="109"/>
      <c r="D57" s="429" t="s">
        <v>32</v>
      </c>
      <c r="E57" s="427" t="s">
        <v>303</v>
      </c>
      <c r="F57" s="427" t="s">
        <v>304</v>
      </c>
      <c r="G57" s="431" t="s">
        <v>305</v>
      </c>
      <c r="H57" s="427" t="s">
        <v>306</v>
      </c>
      <c r="I57" s="53"/>
      <c r="J57" s="427" t="s">
        <v>33</v>
      </c>
      <c r="K57" s="427"/>
      <c r="L57" s="427"/>
      <c r="M57" s="427"/>
      <c r="N57" s="427"/>
    </row>
    <row r="58" spans="1:14">
      <c r="A58" s="428"/>
      <c r="B58" s="430"/>
      <c r="C58" s="109"/>
      <c r="D58" s="430"/>
      <c r="E58" s="428"/>
      <c r="F58" s="533"/>
      <c r="G58" s="534"/>
      <c r="H58" s="533"/>
      <c r="I58" s="54"/>
      <c r="J58" s="428"/>
      <c r="K58" s="428"/>
      <c r="L58" s="428"/>
      <c r="M58" s="428"/>
      <c r="N58" s="428"/>
    </row>
    <row r="59" spans="1:14" ht="12.75" customHeight="1">
      <c r="A59" s="45" t="s">
        <v>477</v>
      </c>
      <c r="B59" s="415" t="s">
        <v>478</v>
      </c>
      <c r="C59" s="110"/>
      <c r="D59" s="111" t="s">
        <v>52</v>
      </c>
      <c r="E59" s="108">
        <v>80</v>
      </c>
      <c r="F59" s="108">
        <v>100</v>
      </c>
      <c r="G59" s="108">
        <v>120</v>
      </c>
      <c r="H59" s="108">
        <v>140</v>
      </c>
      <c r="I59" s="47"/>
      <c r="J59" s="418" t="s">
        <v>479</v>
      </c>
      <c r="K59" s="419"/>
      <c r="L59" s="419"/>
      <c r="M59" s="419"/>
      <c r="N59" s="420"/>
    </row>
    <row r="60" spans="1:14">
      <c r="B60" s="416"/>
      <c r="C60" s="112"/>
      <c r="D60" s="295" t="s">
        <v>620</v>
      </c>
      <c r="E60" s="108">
        <v>0.1</v>
      </c>
      <c r="F60" s="108">
        <v>0.1</v>
      </c>
      <c r="G60" s="108">
        <v>0.1</v>
      </c>
      <c r="H60" s="108">
        <v>0.1</v>
      </c>
      <c r="I60" s="43"/>
      <c r="J60" s="421"/>
      <c r="K60" s="422"/>
      <c r="L60" s="422"/>
      <c r="M60" s="422"/>
      <c r="N60" s="423"/>
    </row>
    <row r="61" spans="1:14">
      <c r="B61" s="416"/>
      <c r="C61" s="112"/>
      <c r="D61" s="111"/>
      <c r="E61" s="108"/>
      <c r="F61" s="108"/>
      <c r="G61" s="108"/>
      <c r="H61" s="108"/>
      <c r="I61" s="43"/>
      <c r="J61" s="421"/>
      <c r="K61" s="422"/>
      <c r="L61" s="422"/>
      <c r="M61" s="422"/>
      <c r="N61" s="423"/>
    </row>
    <row r="62" spans="1:14">
      <c r="B62" s="416"/>
      <c r="C62" s="112"/>
      <c r="D62" s="111"/>
      <c r="E62" s="108"/>
      <c r="F62" s="108"/>
      <c r="G62" s="108"/>
      <c r="H62" s="108"/>
      <c r="I62" s="43"/>
      <c r="J62" s="421"/>
      <c r="K62" s="422"/>
      <c r="L62" s="422"/>
      <c r="M62" s="422"/>
      <c r="N62" s="423"/>
    </row>
    <row r="63" spans="1:14">
      <c r="B63" s="416"/>
      <c r="C63" s="112"/>
      <c r="D63" s="111"/>
      <c r="E63" s="108"/>
      <c r="F63" s="108"/>
      <c r="G63" s="108"/>
      <c r="H63" s="108"/>
      <c r="I63" s="43"/>
      <c r="J63" s="421"/>
      <c r="K63" s="422"/>
      <c r="L63" s="422"/>
      <c r="M63" s="422"/>
      <c r="N63" s="423"/>
    </row>
    <row r="64" spans="1:14">
      <c r="B64" s="416"/>
      <c r="C64" s="112"/>
      <c r="D64" s="111"/>
      <c r="E64" s="108"/>
      <c r="F64" s="108"/>
      <c r="G64" s="108"/>
      <c r="H64" s="108"/>
      <c r="I64" s="43"/>
      <c r="J64" s="421"/>
      <c r="K64" s="422"/>
      <c r="L64" s="422"/>
      <c r="M64" s="422"/>
      <c r="N64" s="423"/>
    </row>
    <row r="65" spans="2:14">
      <c r="B65" s="416"/>
      <c r="C65" s="112"/>
      <c r="D65" s="111"/>
      <c r="E65" s="108"/>
      <c r="F65" s="108"/>
      <c r="G65" s="108"/>
      <c r="H65" s="108"/>
      <c r="I65" s="43"/>
      <c r="J65" s="421"/>
      <c r="K65" s="422"/>
      <c r="L65" s="422"/>
      <c r="M65" s="422"/>
      <c r="N65" s="423"/>
    </row>
    <row r="66" spans="2:14">
      <c r="B66" s="416"/>
      <c r="C66" s="112"/>
      <c r="D66" s="111"/>
      <c r="E66" s="108"/>
      <c r="F66" s="108"/>
      <c r="G66" s="108"/>
      <c r="H66" s="108"/>
      <c r="I66" s="43"/>
      <c r="J66" s="421"/>
      <c r="K66" s="422"/>
      <c r="L66" s="422"/>
      <c r="M66" s="422"/>
      <c r="N66" s="423"/>
    </row>
    <row r="67" spans="2:14">
      <c r="B67" s="416"/>
      <c r="C67" s="112"/>
      <c r="D67" s="111"/>
      <c r="E67" s="108"/>
      <c r="F67" s="108"/>
      <c r="G67" s="108"/>
      <c r="H67" s="108"/>
      <c r="I67" s="43"/>
      <c r="J67" s="421"/>
      <c r="K67" s="422"/>
      <c r="L67" s="422"/>
      <c r="M67" s="422"/>
      <c r="N67" s="423"/>
    </row>
    <row r="68" spans="2:14">
      <c r="B68" s="416"/>
      <c r="C68" s="112"/>
      <c r="D68" s="111"/>
      <c r="E68" s="108"/>
      <c r="F68" s="108"/>
      <c r="G68" s="108"/>
      <c r="H68" s="108"/>
      <c r="I68" s="43"/>
      <c r="J68" s="421"/>
      <c r="K68" s="422"/>
      <c r="L68" s="422"/>
      <c r="M68" s="422"/>
      <c r="N68" s="423"/>
    </row>
    <row r="69" spans="2:14">
      <c r="B69" s="416"/>
      <c r="C69" s="112"/>
      <c r="D69" s="111"/>
      <c r="E69" s="108"/>
      <c r="F69" s="108"/>
      <c r="G69" s="108"/>
      <c r="H69" s="108"/>
      <c r="I69" s="43"/>
      <c r="J69" s="421"/>
      <c r="K69" s="422"/>
      <c r="L69" s="422"/>
      <c r="M69" s="422"/>
      <c r="N69" s="423"/>
    </row>
    <row r="70" spans="2:14">
      <c r="B70" s="416"/>
      <c r="C70" s="112"/>
      <c r="D70" s="111"/>
      <c r="E70" s="108"/>
      <c r="F70" s="108"/>
      <c r="G70" s="108"/>
      <c r="H70" s="108"/>
      <c r="I70" s="43"/>
      <c r="J70" s="421"/>
      <c r="K70" s="422"/>
      <c r="L70" s="422"/>
      <c r="M70" s="422"/>
      <c r="N70" s="423"/>
    </row>
    <row r="71" spans="2:14">
      <c r="B71" s="416"/>
      <c r="C71" s="112"/>
      <c r="D71" s="111"/>
      <c r="E71" s="108"/>
      <c r="F71" s="108"/>
      <c r="G71" s="108"/>
      <c r="H71" s="108"/>
      <c r="I71" s="43"/>
      <c r="J71" s="421"/>
      <c r="K71" s="422"/>
      <c r="L71" s="422"/>
      <c r="M71" s="422"/>
      <c r="N71" s="423"/>
    </row>
    <row r="72" spans="2:14">
      <c r="B72" s="416"/>
      <c r="C72" s="112"/>
      <c r="D72" s="111"/>
      <c r="E72" s="108"/>
      <c r="F72" s="108"/>
      <c r="G72" s="108"/>
      <c r="H72" s="108"/>
      <c r="I72" s="43"/>
      <c r="J72" s="421"/>
      <c r="K72" s="422"/>
      <c r="L72" s="422"/>
      <c r="M72" s="422"/>
      <c r="N72" s="423"/>
    </row>
    <row r="73" spans="2:14">
      <c r="B73" s="416"/>
      <c r="C73" s="112"/>
      <c r="D73" s="111"/>
      <c r="E73" s="108"/>
      <c r="F73" s="108"/>
      <c r="G73" s="108"/>
      <c r="H73" s="108"/>
      <c r="I73" s="43"/>
      <c r="J73" s="421"/>
      <c r="K73" s="422"/>
      <c r="L73" s="422"/>
      <c r="M73" s="422"/>
      <c r="N73" s="423"/>
    </row>
    <row r="74" spans="2:14">
      <c r="B74" s="416"/>
      <c r="C74" s="112"/>
      <c r="D74" s="111"/>
      <c r="E74" s="108"/>
      <c r="F74" s="108"/>
      <c r="G74" s="108"/>
      <c r="H74" s="108"/>
      <c r="I74" s="43"/>
      <c r="J74" s="421"/>
      <c r="K74" s="422"/>
      <c r="L74" s="422"/>
      <c r="M74" s="422"/>
      <c r="N74" s="423"/>
    </row>
    <row r="75" spans="2:14">
      <c r="B75" s="416"/>
      <c r="C75" s="112"/>
      <c r="D75" s="111"/>
      <c r="E75" s="108"/>
      <c r="F75" s="108"/>
      <c r="G75" s="108"/>
      <c r="H75" s="108"/>
      <c r="I75" s="43"/>
      <c r="J75" s="421"/>
      <c r="K75" s="422"/>
      <c r="L75" s="422"/>
      <c r="M75" s="422"/>
      <c r="N75" s="423"/>
    </row>
    <row r="76" spans="2:14">
      <c r="B76" s="416"/>
      <c r="C76" s="112"/>
      <c r="D76" s="111"/>
      <c r="E76" s="108"/>
      <c r="F76" s="108"/>
      <c r="G76" s="108"/>
      <c r="H76" s="108"/>
      <c r="I76" s="43"/>
      <c r="J76" s="421"/>
      <c r="K76" s="422"/>
      <c r="L76" s="422"/>
      <c r="M76" s="422"/>
      <c r="N76" s="423"/>
    </row>
    <row r="77" spans="2:14">
      <c r="B77" s="416"/>
      <c r="C77" s="112"/>
      <c r="D77" s="111"/>
      <c r="E77" s="108"/>
      <c r="F77" s="108"/>
      <c r="G77" s="108"/>
      <c r="H77" s="108"/>
      <c r="I77" s="43"/>
      <c r="J77" s="421"/>
      <c r="K77" s="422"/>
      <c r="L77" s="422"/>
      <c r="M77" s="422"/>
      <c r="N77" s="423"/>
    </row>
    <row r="78" spans="2:14">
      <c r="B78" s="416"/>
      <c r="C78" s="112"/>
      <c r="D78" s="111"/>
      <c r="E78" s="108"/>
      <c r="F78" s="108"/>
      <c r="G78" s="108"/>
      <c r="H78" s="108"/>
      <c r="I78" s="43"/>
      <c r="J78" s="421"/>
      <c r="K78" s="422"/>
      <c r="L78" s="422"/>
      <c r="M78" s="422"/>
      <c r="N78" s="423"/>
    </row>
    <row r="79" spans="2:14">
      <c r="B79" s="417"/>
      <c r="C79" s="112"/>
      <c r="D79" s="113"/>
      <c r="E79" s="114"/>
      <c r="F79" s="115"/>
      <c r="G79" s="115"/>
      <c r="H79" s="115"/>
      <c r="I79" s="43"/>
      <c r="J79" s="424"/>
      <c r="K79" s="425"/>
      <c r="L79" s="425"/>
      <c r="M79" s="425"/>
      <c r="N79" s="426"/>
    </row>
    <row r="80" spans="2:14">
      <c r="B80" s="119"/>
      <c r="C80" s="112"/>
      <c r="D80" s="120"/>
      <c r="E80" s="117"/>
      <c r="F80" s="117"/>
      <c r="G80" s="117"/>
      <c r="H80" s="117"/>
      <c r="I80" s="43"/>
      <c r="J80" s="43"/>
      <c r="K80" s="43"/>
      <c r="L80" s="43"/>
      <c r="M80" s="43"/>
      <c r="N80" s="43"/>
    </row>
    <row r="81" spans="1:16">
      <c r="B81" s="119"/>
      <c r="C81" s="112"/>
      <c r="D81" s="120"/>
      <c r="E81" s="117"/>
      <c r="F81" s="117"/>
      <c r="G81" s="117"/>
      <c r="H81" s="117"/>
      <c r="I81" s="43"/>
      <c r="J81" s="43"/>
      <c r="K81" s="43"/>
      <c r="L81" s="43"/>
      <c r="M81" s="43"/>
      <c r="N81" s="43"/>
    </row>
    <row r="82" spans="1:16" ht="12.75" customHeight="1">
      <c r="A82" s="427" t="s">
        <v>98</v>
      </c>
      <c r="B82" s="429" t="s">
        <v>99</v>
      </c>
      <c r="C82" s="109"/>
      <c r="D82" s="429" t="s">
        <v>32</v>
      </c>
      <c r="E82" s="427" t="s">
        <v>303</v>
      </c>
      <c r="F82" s="427" t="s">
        <v>304</v>
      </c>
      <c r="G82" s="431" t="s">
        <v>305</v>
      </c>
      <c r="H82" s="427" t="s">
        <v>306</v>
      </c>
      <c r="I82" s="53"/>
      <c r="J82" s="427" t="s">
        <v>33</v>
      </c>
      <c r="K82" s="427"/>
      <c r="L82" s="427"/>
      <c r="M82" s="427"/>
      <c r="N82" s="427"/>
    </row>
    <row r="83" spans="1:16">
      <c r="A83" s="428"/>
      <c r="B83" s="430"/>
      <c r="C83" s="109"/>
      <c r="D83" s="430"/>
      <c r="E83" s="428"/>
      <c r="F83" s="533"/>
      <c r="G83" s="534"/>
      <c r="H83" s="533"/>
      <c r="I83" s="54"/>
      <c r="J83" s="428"/>
      <c r="K83" s="428"/>
      <c r="L83" s="428"/>
      <c r="M83" s="428"/>
      <c r="N83" s="428"/>
    </row>
    <row r="84" spans="1:16" ht="12.75" customHeight="1">
      <c r="A84" s="45" t="s">
        <v>480</v>
      </c>
      <c r="B84" s="415" t="s">
        <v>535</v>
      </c>
      <c r="C84" s="110"/>
      <c r="D84" s="259" t="s">
        <v>62</v>
      </c>
      <c r="E84" s="108">
        <v>80</v>
      </c>
      <c r="F84" s="108">
        <v>100</v>
      </c>
      <c r="G84" s="108">
        <v>120</v>
      </c>
      <c r="H84" s="108">
        <v>140</v>
      </c>
      <c r="I84" s="56"/>
      <c r="J84" s="418" t="s">
        <v>622</v>
      </c>
      <c r="K84" s="419"/>
      <c r="L84" s="419"/>
      <c r="M84" s="419"/>
      <c r="N84" s="420"/>
    </row>
    <row r="85" spans="1:16">
      <c r="B85" s="416"/>
      <c r="C85" s="112"/>
      <c r="D85" s="259" t="s">
        <v>124</v>
      </c>
      <c r="E85" s="253">
        <v>0.1</v>
      </c>
      <c r="F85" s="253">
        <v>0.1</v>
      </c>
      <c r="G85" s="253">
        <v>0.1</v>
      </c>
      <c r="H85" s="253">
        <v>0.1</v>
      </c>
      <c r="I85" s="43"/>
      <c r="J85" s="421"/>
      <c r="K85" s="422"/>
      <c r="L85" s="422"/>
      <c r="M85" s="422"/>
      <c r="N85" s="423"/>
      <c r="P85" s="44"/>
    </row>
    <row r="86" spans="1:16">
      <c r="B86" s="416"/>
      <c r="C86" s="112"/>
      <c r="D86" s="259" t="s">
        <v>131</v>
      </c>
      <c r="E86" s="253">
        <v>1</v>
      </c>
      <c r="F86" s="253">
        <v>2</v>
      </c>
      <c r="G86" s="253">
        <v>3</v>
      </c>
      <c r="H86" s="253">
        <v>3</v>
      </c>
      <c r="I86" s="43"/>
      <c r="J86" s="421"/>
      <c r="K86" s="422"/>
      <c r="L86" s="422"/>
      <c r="M86" s="422"/>
      <c r="N86" s="423"/>
    </row>
    <row r="87" spans="1:16">
      <c r="B87" s="416"/>
      <c r="C87" s="112"/>
      <c r="D87" s="295" t="s">
        <v>620</v>
      </c>
      <c r="E87" s="253">
        <v>0.1</v>
      </c>
      <c r="F87" s="253">
        <v>0.1</v>
      </c>
      <c r="G87" s="253">
        <v>0.1</v>
      </c>
      <c r="H87" s="253">
        <v>0.1</v>
      </c>
      <c r="I87" s="43"/>
      <c r="J87" s="421"/>
      <c r="K87" s="422"/>
      <c r="L87" s="422"/>
      <c r="M87" s="422"/>
      <c r="N87" s="423"/>
    </row>
    <row r="88" spans="1:16">
      <c r="B88" s="416"/>
      <c r="C88" s="112"/>
      <c r="D88" s="111"/>
      <c r="E88" s="108"/>
      <c r="F88" s="108"/>
      <c r="G88" s="108"/>
      <c r="H88" s="108"/>
      <c r="I88" s="43"/>
      <c r="J88" s="421"/>
      <c r="K88" s="422"/>
      <c r="L88" s="422"/>
      <c r="M88" s="422"/>
      <c r="N88" s="423"/>
    </row>
    <row r="89" spans="1:16">
      <c r="B89" s="416"/>
      <c r="C89" s="112"/>
      <c r="D89" s="111"/>
      <c r="E89" s="108"/>
      <c r="F89" s="108"/>
      <c r="G89" s="108"/>
      <c r="H89" s="108"/>
      <c r="I89" s="43"/>
      <c r="J89" s="421"/>
      <c r="K89" s="422"/>
      <c r="L89" s="422"/>
      <c r="M89" s="422"/>
      <c r="N89" s="423"/>
    </row>
    <row r="90" spans="1:16">
      <c r="B90" s="416"/>
      <c r="C90" s="112"/>
      <c r="D90" s="111"/>
      <c r="E90" s="108"/>
      <c r="F90" s="108"/>
      <c r="G90" s="108"/>
      <c r="H90" s="108"/>
      <c r="I90" s="43"/>
      <c r="J90" s="421"/>
      <c r="K90" s="422"/>
      <c r="L90" s="422"/>
      <c r="M90" s="422"/>
      <c r="N90" s="423"/>
    </row>
    <row r="91" spans="1:16">
      <c r="B91" s="416"/>
      <c r="C91" s="112"/>
      <c r="D91" s="111"/>
      <c r="E91" s="108"/>
      <c r="F91" s="108"/>
      <c r="G91" s="108"/>
      <c r="H91" s="108"/>
      <c r="I91" s="43"/>
      <c r="J91" s="421"/>
      <c r="K91" s="422"/>
      <c r="L91" s="422"/>
      <c r="M91" s="422"/>
      <c r="N91" s="423"/>
    </row>
    <row r="92" spans="1:16">
      <c r="B92" s="416"/>
      <c r="C92" s="112"/>
      <c r="D92" s="111"/>
      <c r="E92" s="108"/>
      <c r="F92" s="108"/>
      <c r="G92" s="108"/>
      <c r="H92" s="108"/>
      <c r="I92" s="43"/>
      <c r="J92" s="421"/>
      <c r="K92" s="422"/>
      <c r="L92" s="422"/>
      <c r="M92" s="422"/>
      <c r="N92" s="423"/>
    </row>
    <row r="93" spans="1:16">
      <c r="B93" s="416"/>
      <c r="C93" s="112"/>
      <c r="D93" s="111"/>
      <c r="E93" s="108"/>
      <c r="F93" s="108"/>
      <c r="G93" s="108"/>
      <c r="H93" s="108"/>
      <c r="I93" s="43"/>
      <c r="J93" s="421"/>
      <c r="K93" s="422"/>
      <c r="L93" s="422"/>
      <c r="M93" s="422"/>
      <c r="N93" s="423"/>
    </row>
    <row r="94" spans="1:16">
      <c r="B94" s="416"/>
      <c r="C94" s="112"/>
      <c r="D94" s="111"/>
      <c r="E94" s="108"/>
      <c r="F94" s="108"/>
      <c r="G94" s="108"/>
      <c r="H94" s="108"/>
      <c r="I94" s="43"/>
      <c r="J94" s="421"/>
      <c r="K94" s="422"/>
      <c r="L94" s="422"/>
      <c r="M94" s="422"/>
      <c r="N94" s="423"/>
    </row>
    <row r="95" spans="1:16">
      <c r="B95" s="416"/>
      <c r="C95" s="112"/>
      <c r="D95" s="111"/>
      <c r="E95" s="108"/>
      <c r="F95" s="108"/>
      <c r="G95" s="108"/>
      <c r="H95" s="108"/>
      <c r="I95" s="43"/>
      <c r="J95" s="421"/>
      <c r="K95" s="422"/>
      <c r="L95" s="422"/>
      <c r="M95" s="422"/>
      <c r="N95" s="423"/>
    </row>
    <row r="96" spans="1:16">
      <c r="B96" s="416"/>
      <c r="C96" s="112"/>
      <c r="D96" s="111"/>
      <c r="E96" s="108"/>
      <c r="F96" s="108"/>
      <c r="G96" s="108"/>
      <c r="H96" s="108"/>
      <c r="I96" s="43"/>
      <c r="J96" s="421"/>
      <c r="K96" s="422"/>
      <c r="L96" s="422"/>
      <c r="M96" s="422"/>
      <c r="N96" s="423"/>
    </row>
    <row r="97" spans="1:14">
      <c r="B97" s="416"/>
      <c r="C97" s="112"/>
      <c r="D97" s="111"/>
      <c r="E97" s="108"/>
      <c r="F97" s="108"/>
      <c r="G97" s="108"/>
      <c r="H97" s="108"/>
      <c r="I97" s="43"/>
      <c r="J97" s="421"/>
      <c r="K97" s="422"/>
      <c r="L97" s="422"/>
      <c r="M97" s="422"/>
      <c r="N97" s="423"/>
    </row>
    <row r="98" spans="1:14">
      <c r="B98" s="416"/>
      <c r="C98" s="112"/>
      <c r="D98" s="111"/>
      <c r="E98" s="108"/>
      <c r="F98" s="108"/>
      <c r="G98" s="108"/>
      <c r="H98" s="108"/>
      <c r="I98" s="43"/>
      <c r="J98" s="421"/>
      <c r="K98" s="422"/>
      <c r="L98" s="422"/>
      <c r="M98" s="422"/>
      <c r="N98" s="423"/>
    </row>
    <row r="99" spans="1:14">
      <c r="B99" s="416"/>
      <c r="C99" s="112"/>
      <c r="D99" s="111"/>
      <c r="E99" s="108"/>
      <c r="F99" s="108"/>
      <c r="G99" s="108"/>
      <c r="H99" s="108"/>
      <c r="I99" s="43"/>
      <c r="J99" s="421"/>
      <c r="K99" s="422"/>
      <c r="L99" s="422"/>
      <c r="M99" s="422"/>
      <c r="N99" s="423"/>
    </row>
    <row r="100" spans="1:14">
      <c r="B100" s="416"/>
      <c r="C100" s="112"/>
      <c r="D100" s="111"/>
      <c r="E100" s="108"/>
      <c r="F100" s="108"/>
      <c r="G100" s="108"/>
      <c r="H100" s="108"/>
      <c r="I100" s="43"/>
      <c r="J100" s="421"/>
      <c r="K100" s="422"/>
      <c r="L100" s="422"/>
      <c r="M100" s="422"/>
      <c r="N100" s="423"/>
    </row>
    <row r="101" spans="1:14">
      <c r="B101" s="416"/>
      <c r="C101" s="112"/>
      <c r="D101" s="111"/>
      <c r="E101" s="108"/>
      <c r="F101" s="108"/>
      <c r="G101" s="108"/>
      <c r="H101" s="108"/>
      <c r="I101" s="43"/>
      <c r="J101" s="421"/>
      <c r="K101" s="422"/>
      <c r="L101" s="422"/>
      <c r="M101" s="422"/>
      <c r="N101" s="423"/>
    </row>
    <row r="102" spans="1:14">
      <c r="B102" s="416"/>
      <c r="C102" s="112"/>
      <c r="D102" s="111"/>
      <c r="E102" s="108"/>
      <c r="F102" s="108"/>
      <c r="G102" s="108"/>
      <c r="H102" s="108"/>
      <c r="I102" s="43"/>
      <c r="J102" s="421"/>
      <c r="K102" s="422"/>
      <c r="L102" s="422"/>
      <c r="M102" s="422"/>
      <c r="N102" s="423"/>
    </row>
    <row r="103" spans="1:14">
      <c r="B103" s="416"/>
      <c r="C103" s="112"/>
      <c r="D103" s="111"/>
      <c r="E103" s="108"/>
      <c r="F103" s="108"/>
      <c r="G103" s="108"/>
      <c r="H103" s="108"/>
      <c r="I103" s="43"/>
      <c r="J103" s="421"/>
      <c r="K103" s="422"/>
      <c r="L103" s="422"/>
      <c r="M103" s="422"/>
      <c r="N103" s="423"/>
    </row>
    <row r="104" spans="1:14">
      <c r="B104" s="417"/>
      <c r="C104" s="112"/>
      <c r="D104" s="113"/>
      <c r="E104" s="114"/>
      <c r="F104" s="115"/>
      <c r="G104" s="115"/>
      <c r="H104" s="115"/>
      <c r="I104" s="43"/>
      <c r="J104" s="424"/>
      <c r="K104" s="425"/>
      <c r="L104" s="425"/>
      <c r="M104" s="425"/>
      <c r="N104" s="426"/>
    </row>
    <row r="105" spans="1:14">
      <c r="B105" s="119"/>
      <c r="C105" s="112"/>
      <c r="D105" s="120"/>
      <c r="E105" s="117"/>
      <c r="F105" s="117"/>
      <c r="G105" s="117"/>
      <c r="H105" s="117"/>
      <c r="I105" s="43"/>
      <c r="J105" s="43"/>
      <c r="K105" s="43"/>
      <c r="L105" s="43"/>
      <c r="M105" s="43"/>
      <c r="N105" s="43"/>
    </row>
    <row r="106" spans="1:14">
      <c r="B106" s="119"/>
      <c r="C106" s="112"/>
      <c r="D106" s="120"/>
      <c r="E106" s="117"/>
      <c r="F106" s="117"/>
      <c r="G106" s="117"/>
      <c r="H106" s="117"/>
      <c r="I106" s="43"/>
      <c r="J106" s="43"/>
      <c r="K106" s="43"/>
      <c r="L106" s="43"/>
      <c r="M106" s="43"/>
      <c r="N106" s="43"/>
    </row>
    <row r="107" spans="1:14" ht="12.75" customHeight="1">
      <c r="A107" s="427" t="s">
        <v>98</v>
      </c>
      <c r="B107" s="429" t="s">
        <v>99</v>
      </c>
      <c r="C107" s="109"/>
      <c r="D107" s="429" t="s">
        <v>32</v>
      </c>
      <c r="E107" s="427" t="s">
        <v>303</v>
      </c>
      <c r="F107" s="427" t="s">
        <v>304</v>
      </c>
      <c r="G107" s="431" t="s">
        <v>305</v>
      </c>
      <c r="H107" s="427" t="s">
        <v>306</v>
      </c>
      <c r="I107" s="53"/>
      <c r="J107" s="427" t="s">
        <v>33</v>
      </c>
      <c r="K107" s="427"/>
      <c r="L107" s="427"/>
      <c r="M107" s="427"/>
      <c r="N107" s="427"/>
    </row>
    <row r="108" spans="1:14">
      <c r="A108" s="428"/>
      <c r="B108" s="430"/>
      <c r="C108" s="109"/>
      <c r="D108" s="430"/>
      <c r="E108" s="428"/>
      <c r="F108" s="533"/>
      <c r="G108" s="534"/>
      <c r="H108" s="533"/>
      <c r="I108" s="54"/>
      <c r="J108" s="428"/>
      <c r="K108" s="428"/>
      <c r="L108" s="428"/>
      <c r="M108" s="428"/>
      <c r="N108" s="428"/>
    </row>
    <row r="109" spans="1:14" ht="12.75" customHeight="1">
      <c r="A109" s="45" t="s">
        <v>481</v>
      </c>
      <c r="B109" s="415" t="s">
        <v>490</v>
      </c>
      <c r="C109" s="110"/>
      <c r="D109" s="259" t="s">
        <v>482</v>
      </c>
      <c r="E109" s="108">
        <v>60</v>
      </c>
      <c r="F109" s="108">
        <v>80</v>
      </c>
      <c r="G109" s="108">
        <v>100</v>
      </c>
      <c r="H109" s="108">
        <v>120</v>
      </c>
      <c r="I109" s="47"/>
      <c r="J109" s="418" t="s">
        <v>489</v>
      </c>
      <c r="K109" s="419"/>
      <c r="L109" s="419"/>
      <c r="M109" s="419"/>
      <c r="N109" s="420"/>
    </row>
    <row r="110" spans="1:14">
      <c r="B110" s="416"/>
      <c r="C110" s="112"/>
      <c r="D110" s="111" t="s">
        <v>483</v>
      </c>
      <c r="E110" s="108">
        <v>60</v>
      </c>
      <c r="F110" s="108">
        <v>60</v>
      </c>
      <c r="G110" s="108">
        <v>80</v>
      </c>
      <c r="H110" s="108">
        <v>80</v>
      </c>
      <c r="I110" s="43"/>
      <c r="J110" s="421"/>
      <c r="K110" s="422"/>
      <c r="L110" s="422"/>
      <c r="M110" s="422"/>
      <c r="N110" s="423"/>
    </row>
    <row r="111" spans="1:14">
      <c r="B111" s="416"/>
      <c r="C111" s="112"/>
      <c r="D111" s="111" t="s">
        <v>484</v>
      </c>
      <c r="E111" s="108">
        <v>40</v>
      </c>
      <c r="F111" s="108">
        <v>40</v>
      </c>
      <c r="G111" s="108">
        <v>60</v>
      </c>
      <c r="H111" s="108">
        <v>60</v>
      </c>
      <c r="I111" s="43"/>
      <c r="J111" s="421"/>
      <c r="K111" s="422"/>
      <c r="L111" s="422"/>
      <c r="M111" s="422"/>
      <c r="N111" s="423"/>
    </row>
    <row r="112" spans="1:14">
      <c r="B112" s="416"/>
      <c r="C112" s="112"/>
      <c r="D112" s="295" t="s">
        <v>620</v>
      </c>
      <c r="E112" s="108">
        <v>0.1</v>
      </c>
      <c r="F112" s="108">
        <v>0.1</v>
      </c>
      <c r="G112" s="108">
        <v>0.1</v>
      </c>
      <c r="H112" s="108">
        <v>0.1</v>
      </c>
      <c r="I112" s="43"/>
      <c r="J112" s="421"/>
      <c r="K112" s="422"/>
      <c r="L112" s="422"/>
      <c r="M112" s="422"/>
      <c r="N112" s="423"/>
    </row>
    <row r="113" spans="2:14">
      <c r="B113" s="416"/>
      <c r="C113" s="112"/>
      <c r="D113" s="111"/>
      <c r="E113" s="108"/>
      <c r="F113" s="108"/>
      <c r="G113" s="108"/>
      <c r="H113" s="108"/>
      <c r="I113" s="43"/>
      <c r="J113" s="421"/>
      <c r="K113" s="422"/>
      <c r="L113" s="422"/>
      <c r="M113" s="422"/>
      <c r="N113" s="423"/>
    </row>
    <row r="114" spans="2:14">
      <c r="B114" s="416"/>
      <c r="C114" s="112"/>
      <c r="D114" s="111" t="s">
        <v>485</v>
      </c>
      <c r="E114" s="108"/>
      <c r="F114" s="108"/>
      <c r="G114" s="108"/>
      <c r="H114" s="108"/>
      <c r="I114" s="43"/>
      <c r="J114" s="421"/>
      <c r="K114" s="422"/>
      <c r="L114" s="422"/>
      <c r="M114" s="422"/>
      <c r="N114" s="423"/>
    </row>
    <row r="115" spans="2:14">
      <c r="B115" s="416"/>
      <c r="C115" s="112"/>
      <c r="D115" s="111" t="s">
        <v>486</v>
      </c>
      <c r="E115" s="108">
        <v>40</v>
      </c>
      <c r="F115" s="108">
        <v>50</v>
      </c>
      <c r="G115" s="108">
        <v>80</v>
      </c>
      <c r="H115" s="108">
        <v>100</v>
      </c>
      <c r="I115" s="43"/>
      <c r="J115" s="421"/>
      <c r="K115" s="422"/>
      <c r="L115" s="422"/>
      <c r="M115" s="422"/>
      <c r="N115" s="423"/>
    </row>
    <row r="116" spans="2:14">
      <c r="B116" s="416"/>
      <c r="C116" s="112"/>
      <c r="D116" s="111"/>
      <c r="E116" s="108"/>
      <c r="F116" s="108"/>
      <c r="G116" s="108"/>
      <c r="H116" s="108"/>
      <c r="I116" s="43"/>
      <c r="J116" s="421"/>
      <c r="K116" s="422"/>
      <c r="L116" s="422"/>
      <c r="M116" s="422"/>
      <c r="N116" s="423"/>
    </row>
    <row r="117" spans="2:14">
      <c r="B117" s="416"/>
      <c r="C117" s="112"/>
      <c r="D117" s="111" t="s">
        <v>487</v>
      </c>
      <c r="E117" s="108"/>
      <c r="F117" s="108"/>
      <c r="G117" s="108"/>
      <c r="H117" s="108"/>
      <c r="I117" s="43"/>
      <c r="J117" s="421"/>
      <c r="K117" s="422"/>
      <c r="L117" s="422"/>
      <c r="M117" s="422"/>
      <c r="N117" s="423"/>
    </row>
    <row r="118" spans="2:14">
      <c r="B118" s="416"/>
      <c r="C118" s="112"/>
      <c r="D118" s="111" t="s">
        <v>488</v>
      </c>
      <c r="E118" s="108">
        <v>25</v>
      </c>
      <c r="F118" s="108">
        <v>25</v>
      </c>
      <c r="G118" s="108">
        <v>35</v>
      </c>
      <c r="H118" s="108">
        <v>50</v>
      </c>
      <c r="I118" s="43"/>
      <c r="J118" s="421"/>
      <c r="K118" s="422"/>
      <c r="L118" s="422"/>
      <c r="M118" s="422"/>
      <c r="N118" s="423"/>
    </row>
    <row r="119" spans="2:14">
      <c r="B119" s="416"/>
      <c r="C119" s="112"/>
      <c r="D119" s="111"/>
      <c r="E119" s="108"/>
      <c r="F119" s="108"/>
      <c r="G119" s="108"/>
      <c r="H119" s="108"/>
      <c r="I119" s="43"/>
      <c r="J119" s="421"/>
      <c r="K119" s="422"/>
      <c r="L119" s="422"/>
      <c r="M119" s="422"/>
      <c r="N119" s="423"/>
    </row>
    <row r="120" spans="2:14">
      <c r="B120" s="416"/>
      <c r="C120" s="112"/>
      <c r="D120" s="111"/>
      <c r="E120" s="108"/>
      <c r="F120" s="108"/>
      <c r="G120" s="108"/>
      <c r="H120" s="108"/>
      <c r="I120" s="43"/>
      <c r="J120" s="421"/>
      <c r="K120" s="422"/>
      <c r="L120" s="422"/>
      <c r="M120" s="422"/>
      <c r="N120" s="423"/>
    </row>
    <row r="121" spans="2:14">
      <c r="B121" s="416"/>
      <c r="C121" s="112"/>
      <c r="D121" s="111"/>
      <c r="E121" s="108"/>
      <c r="F121" s="108"/>
      <c r="G121" s="108"/>
      <c r="H121" s="108"/>
      <c r="I121" s="43"/>
      <c r="J121" s="421"/>
      <c r="K121" s="422"/>
      <c r="L121" s="422"/>
      <c r="M121" s="422"/>
      <c r="N121" s="423"/>
    </row>
    <row r="122" spans="2:14">
      <c r="B122" s="416"/>
      <c r="C122" s="112"/>
      <c r="D122" s="111"/>
      <c r="E122" s="108"/>
      <c r="F122" s="108"/>
      <c r="G122" s="108"/>
      <c r="H122" s="108"/>
      <c r="I122" s="43"/>
      <c r="J122" s="421"/>
      <c r="K122" s="422"/>
      <c r="L122" s="422"/>
      <c r="M122" s="422"/>
      <c r="N122" s="423"/>
    </row>
    <row r="123" spans="2:14">
      <c r="B123" s="416"/>
      <c r="C123" s="112"/>
      <c r="D123" s="111"/>
      <c r="E123" s="108"/>
      <c r="F123" s="108"/>
      <c r="G123" s="108"/>
      <c r="H123" s="108"/>
      <c r="I123" s="43"/>
      <c r="J123" s="421"/>
      <c r="K123" s="422"/>
      <c r="L123" s="422"/>
      <c r="M123" s="422"/>
      <c r="N123" s="423"/>
    </row>
    <row r="124" spans="2:14">
      <c r="B124" s="416"/>
      <c r="C124" s="112"/>
      <c r="D124" s="111"/>
      <c r="E124" s="108"/>
      <c r="F124" s="108"/>
      <c r="G124" s="108"/>
      <c r="H124" s="108"/>
      <c r="I124" s="43"/>
      <c r="J124" s="421"/>
      <c r="K124" s="422"/>
      <c r="L124" s="422"/>
      <c r="M124" s="422"/>
      <c r="N124" s="423"/>
    </row>
    <row r="125" spans="2:14">
      <c r="B125" s="416"/>
      <c r="C125" s="112"/>
      <c r="D125" s="111"/>
      <c r="E125" s="108"/>
      <c r="F125" s="108"/>
      <c r="G125" s="108"/>
      <c r="H125" s="108"/>
      <c r="I125" s="43"/>
      <c r="J125" s="421"/>
      <c r="K125" s="422"/>
      <c r="L125" s="422"/>
      <c r="M125" s="422"/>
      <c r="N125" s="423"/>
    </row>
    <row r="126" spans="2:14">
      <c r="B126" s="416"/>
      <c r="C126" s="112"/>
      <c r="D126" s="111"/>
      <c r="E126" s="108"/>
      <c r="F126" s="108"/>
      <c r="G126" s="108"/>
      <c r="H126" s="108"/>
      <c r="I126" s="43"/>
      <c r="J126" s="421"/>
      <c r="K126" s="422"/>
      <c r="L126" s="422"/>
      <c r="M126" s="422"/>
      <c r="N126" s="423"/>
    </row>
    <row r="127" spans="2:14">
      <c r="B127" s="416"/>
      <c r="C127" s="112"/>
      <c r="D127" s="111"/>
      <c r="E127" s="108"/>
      <c r="F127" s="108"/>
      <c r="G127" s="108"/>
      <c r="H127" s="108"/>
      <c r="I127" s="43"/>
      <c r="J127" s="421"/>
      <c r="K127" s="422"/>
      <c r="L127" s="422"/>
      <c r="M127" s="422"/>
      <c r="N127" s="423"/>
    </row>
    <row r="128" spans="2:14">
      <c r="B128" s="416"/>
      <c r="C128" s="112"/>
      <c r="D128" s="111"/>
      <c r="E128" s="108"/>
      <c r="F128" s="108"/>
      <c r="G128" s="108"/>
      <c r="H128" s="108"/>
      <c r="I128" s="43"/>
      <c r="J128" s="421"/>
      <c r="K128" s="422"/>
      <c r="L128" s="422"/>
      <c r="M128" s="422"/>
      <c r="N128" s="423"/>
    </row>
    <row r="129" spans="1:16">
      <c r="B129" s="417"/>
      <c r="C129" s="112"/>
      <c r="D129" s="113"/>
      <c r="E129" s="114"/>
      <c r="F129" s="115"/>
      <c r="G129" s="115"/>
      <c r="H129" s="115"/>
      <c r="I129" s="43"/>
      <c r="J129" s="424"/>
      <c r="K129" s="425"/>
      <c r="L129" s="425"/>
      <c r="M129" s="425"/>
      <c r="N129" s="426"/>
    </row>
    <row r="130" spans="1:16">
      <c r="B130" s="119"/>
      <c r="C130" s="112"/>
      <c r="D130" s="120"/>
      <c r="E130" s="117"/>
      <c r="F130" s="117"/>
      <c r="G130" s="117"/>
      <c r="H130" s="117"/>
      <c r="I130" s="43"/>
      <c r="J130" s="43"/>
      <c r="K130" s="43"/>
      <c r="L130" s="43"/>
      <c r="M130" s="43"/>
      <c r="N130" s="43"/>
    </row>
    <row r="131" spans="1:16">
      <c r="B131" s="119"/>
      <c r="C131" s="112"/>
      <c r="D131" s="120"/>
      <c r="E131" s="117"/>
      <c r="F131" s="117"/>
      <c r="G131" s="117"/>
      <c r="H131" s="117"/>
      <c r="I131" s="43"/>
      <c r="J131" s="43"/>
      <c r="K131" s="43"/>
      <c r="L131" s="43"/>
      <c r="M131" s="43"/>
      <c r="N131" s="43"/>
    </row>
    <row r="132" spans="1:16" ht="12.75" customHeight="1">
      <c r="A132" s="427" t="s">
        <v>98</v>
      </c>
      <c r="B132" s="429" t="s">
        <v>99</v>
      </c>
      <c r="C132" s="109"/>
      <c r="D132" s="429" t="s">
        <v>32</v>
      </c>
      <c r="E132" s="427" t="s">
        <v>303</v>
      </c>
      <c r="F132" s="427" t="s">
        <v>304</v>
      </c>
      <c r="G132" s="431" t="s">
        <v>305</v>
      </c>
      <c r="H132" s="427" t="s">
        <v>306</v>
      </c>
      <c r="I132" s="53"/>
      <c r="J132" s="427" t="s">
        <v>33</v>
      </c>
      <c r="K132" s="427"/>
      <c r="L132" s="427"/>
      <c r="M132" s="427"/>
      <c r="N132" s="427"/>
    </row>
    <row r="133" spans="1:16">
      <c r="A133" s="428"/>
      <c r="B133" s="430"/>
      <c r="C133" s="109"/>
      <c r="D133" s="430"/>
      <c r="E133" s="428"/>
      <c r="F133" s="533"/>
      <c r="G133" s="534"/>
      <c r="H133" s="533"/>
      <c r="I133" s="54"/>
      <c r="J133" s="428"/>
      <c r="K133" s="428"/>
      <c r="L133" s="428"/>
      <c r="M133" s="428"/>
      <c r="N133" s="428"/>
    </row>
    <row r="134" spans="1:16" ht="12.75" customHeight="1">
      <c r="A134" s="181" t="s">
        <v>491</v>
      </c>
      <c r="B134" s="415" t="s">
        <v>500</v>
      </c>
      <c r="C134" s="110"/>
      <c r="D134" s="125" t="s">
        <v>492</v>
      </c>
      <c r="E134" s="108">
        <v>20</v>
      </c>
      <c r="F134" s="108">
        <v>30</v>
      </c>
      <c r="G134" s="108">
        <v>40</v>
      </c>
      <c r="H134" s="108">
        <v>50</v>
      </c>
      <c r="I134" s="47"/>
      <c r="J134" s="418" t="s">
        <v>501</v>
      </c>
      <c r="K134" s="419"/>
      <c r="L134" s="419"/>
      <c r="M134" s="419"/>
      <c r="N134" s="420"/>
    </row>
    <row r="135" spans="1:16">
      <c r="B135" s="416"/>
      <c r="C135" s="112"/>
      <c r="D135" s="111" t="s">
        <v>493</v>
      </c>
      <c r="E135" s="108">
        <v>25</v>
      </c>
      <c r="F135" s="108">
        <v>25</v>
      </c>
      <c r="G135" s="108">
        <v>25</v>
      </c>
      <c r="H135" s="108">
        <v>25</v>
      </c>
      <c r="I135" s="43"/>
      <c r="J135" s="421"/>
      <c r="K135" s="422"/>
      <c r="L135" s="422"/>
      <c r="M135" s="422"/>
      <c r="N135" s="423"/>
    </row>
    <row r="136" spans="1:16">
      <c r="B136" s="416"/>
      <c r="C136" s="112"/>
      <c r="D136" s="288" t="s">
        <v>36</v>
      </c>
      <c r="E136" s="108">
        <v>1.2</v>
      </c>
      <c r="F136" s="108">
        <v>1.5</v>
      </c>
      <c r="G136" s="108">
        <v>2</v>
      </c>
      <c r="H136" s="108">
        <v>2</v>
      </c>
      <c r="I136" s="43"/>
      <c r="J136" s="421"/>
      <c r="K136" s="422"/>
      <c r="L136" s="422"/>
      <c r="M136" s="422"/>
      <c r="N136" s="423"/>
    </row>
    <row r="137" spans="1:16">
      <c r="B137" s="416"/>
      <c r="C137" s="112"/>
      <c r="D137" s="295" t="s">
        <v>620</v>
      </c>
      <c r="E137" s="108">
        <v>0.1</v>
      </c>
      <c r="F137" s="108">
        <v>0.1</v>
      </c>
      <c r="G137" s="108">
        <v>0.1</v>
      </c>
      <c r="H137" s="108">
        <v>0.1</v>
      </c>
      <c r="I137" s="43"/>
      <c r="J137" s="421"/>
      <c r="K137" s="422"/>
      <c r="L137" s="422"/>
      <c r="M137" s="422"/>
      <c r="N137" s="423"/>
    </row>
    <row r="138" spans="1:16">
      <c r="B138" s="416"/>
      <c r="C138" s="112"/>
      <c r="D138" s="111"/>
      <c r="E138" s="108"/>
      <c r="F138" s="108"/>
      <c r="G138" s="108"/>
      <c r="H138" s="108"/>
      <c r="I138" s="43"/>
      <c r="J138" s="421"/>
      <c r="K138" s="422"/>
      <c r="L138" s="422"/>
      <c r="M138" s="422"/>
      <c r="N138" s="423"/>
    </row>
    <row r="139" spans="1:16">
      <c r="B139" s="416"/>
      <c r="C139" s="112"/>
      <c r="D139" s="298" t="s">
        <v>376</v>
      </c>
      <c r="E139" s="371"/>
      <c r="F139" s="290"/>
      <c r="G139" s="290"/>
      <c r="H139" s="290"/>
      <c r="I139" s="43"/>
      <c r="J139" s="421"/>
      <c r="K139" s="422"/>
      <c r="L139" s="422"/>
      <c r="M139" s="422"/>
      <c r="N139" s="423"/>
    </row>
    <row r="140" spans="1:16">
      <c r="B140" s="416"/>
      <c r="C140" s="112"/>
      <c r="D140" s="298" t="s">
        <v>42</v>
      </c>
      <c r="E140" s="371">
        <v>40</v>
      </c>
      <c r="F140" s="371">
        <v>40</v>
      </c>
      <c r="G140" s="371">
        <v>60</v>
      </c>
      <c r="H140" s="371">
        <v>60</v>
      </c>
      <c r="I140" s="43"/>
      <c r="J140" s="421"/>
      <c r="K140" s="422"/>
      <c r="L140" s="422"/>
      <c r="M140" s="422"/>
      <c r="N140" s="423"/>
    </row>
    <row r="141" spans="1:16">
      <c r="B141" s="416"/>
      <c r="C141" s="112"/>
      <c r="D141" s="309" t="s">
        <v>488</v>
      </c>
      <c r="E141" s="328">
        <v>10</v>
      </c>
      <c r="F141" s="328">
        <v>10</v>
      </c>
      <c r="G141" s="328">
        <v>15</v>
      </c>
      <c r="H141" s="328">
        <v>15</v>
      </c>
      <c r="I141" s="43"/>
      <c r="J141" s="421"/>
      <c r="K141" s="422"/>
      <c r="L141" s="422"/>
      <c r="M141" s="422"/>
      <c r="N141" s="423"/>
      <c r="P141" s="44"/>
    </row>
    <row r="142" spans="1:16">
      <c r="B142" s="416"/>
      <c r="C142" s="112"/>
      <c r="D142" s="309" t="s">
        <v>47</v>
      </c>
      <c r="E142" s="310">
        <v>30</v>
      </c>
      <c r="F142" s="310">
        <v>30</v>
      </c>
      <c r="G142" s="310">
        <v>40</v>
      </c>
      <c r="H142" s="310">
        <v>40</v>
      </c>
      <c r="I142" s="43"/>
      <c r="J142" s="421"/>
      <c r="K142" s="422"/>
      <c r="L142" s="422"/>
      <c r="M142" s="422"/>
      <c r="N142" s="423"/>
    </row>
    <row r="143" spans="1:16">
      <c r="B143" s="416"/>
      <c r="C143" s="112"/>
      <c r="D143" s="309" t="s">
        <v>494</v>
      </c>
      <c r="E143" s="290">
        <v>10</v>
      </c>
      <c r="F143" s="290">
        <v>15</v>
      </c>
      <c r="G143" s="290">
        <v>20</v>
      </c>
      <c r="H143" s="290">
        <v>25</v>
      </c>
      <c r="I143" s="43"/>
      <c r="J143" s="421"/>
      <c r="K143" s="422"/>
      <c r="L143" s="422"/>
      <c r="M143" s="422"/>
      <c r="N143" s="423"/>
      <c r="P143" s="44"/>
    </row>
    <row r="144" spans="1:16">
      <c r="B144" s="416"/>
      <c r="C144" s="112"/>
      <c r="D144" s="121" t="s">
        <v>495</v>
      </c>
      <c r="E144" s="310">
        <v>50</v>
      </c>
      <c r="F144" s="310">
        <v>70</v>
      </c>
      <c r="G144" s="310">
        <v>100</v>
      </c>
      <c r="H144" s="310">
        <v>100</v>
      </c>
      <c r="I144" s="43"/>
      <c r="J144" s="421"/>
      <c r="K144" s="422"/>
      <c r="L144" s="422"/>
      <c r="M144" s="422"/>
      <c r="N144" s="423"/>
    </row>
    <row r="145" spans="1:16">
      <c r="B145" s="416"/>
      <c r="C145" s="112"/>
      <c r="D145" s="188" t="s">
        <v>63</v>
      </c>
      <c r="E145" s="300">
        <v>35</v>
      </c>
      <c r="F145" s="300">
        <v>35</v>
      </c>
      <c r="G145" s="300">
        <v>45</v>
      </c>
      <c r="H145" s="300">
        <v>45</v>
      </c>
      <c r="I145" s="43"/>
      <c r="J145" s="421"/>
      <c r="K145" s="422"/>
      <c r="L145" s="422"/>
      <c r="M145" s="422"/>
      <c r="N145" s="423"/>
    </row>
    <row r="146" spans="1:16">
      <c r="B146" s="416"/>
      <c r="C146" s="112"/>
      <c r="D146" s="188"/>
      <c r="E146" s="300"/>
      <c r="F146" s="108"/>
      <c r="G146" s="108"/>
      <c r="H146" s="108"/>
      <c r="I146" s="43"/>
      <c r="J146" s="421"/>
      <c r="K146" s="422"/>
      <c r="L146" s="422"/>
      <c r="M146" s="422"/>
      <c r="N146" s="423"/>
    </row>
    <row r="147" spans="1:16">
      <c r="B147" s="416"/>
      <c r="C147" s="112"/>
      <c r="D147" s="111"/>
      <c r="E147" s="108"/>
      <c r="F147" s="108"/>
      <c r="G147" s="108"/>
      <c r="H147" s="108"/>
      <c r="I147" s="43"/>
      <c r="J147" s="421"/>
      <c r="K147" s="422"/>
      <c r="L147" s="422"/>
      <c r="M147" s="422"/>
      <c r="N147" s="423"/>
    </row>
    <row r="148" spans="1:16">
      <c r="B148" s="416"/>
      <c r="C148" s="112"/>
      <c r="D148" s="111"/>
      <c r="E148" s="108"/>
      <c r="F148" s="108"/>
      <c r="G148" s="108"/>
      <c r="H148" s="108"/>
      <c r="I148" s="43"/>
      <c r="J148" s="421"/>
      <c r="K148" s="422"/>
      <c r="L148" s="422"/>
      <c r="M148" s="422"/>
      <c r="N148" s="423"/>
    </row>
    <row r="149" spans="1:16">
      <c r="B149" s="416"/>
      <c r="C149" s="112"/>
      <c r="D149" s="111"/>
      <c r="E149" s="108"/>
      <c r="F149" s="108"/>
      <c r="G149" s="108"/>
      <c r="H149" s="108"/>
      <c r="I149" s="43"/>
      <c r="J149" s="421"/>
      <c r="K149" s="422"/>
      <c r="L149" s="422"/>
      <c r="M149" s="422"/>
      <c r="N149" s="423"/>
    </row>
    <row r="150" spans="1:16">
      <c r="B150" s="416"/>
      <c r="C150" s="112"/>
      <c r="D150" s="111"/>
      <c r="E150" s="108"/>
      <c r="F150" s="108"/>
      <c r="G150" s="108"/>
      <c r="H150" s="108"/>
      <c r="I150" s="43"/>
      <c r="J150" s="421"/>
      <c r="K150" s="422"/>
      <c r="L150" s="422"/>
      <c r="M150" s="422"/>
      <c r="N150" s="423"/>
    </row>
    <row r="151" spans="1:16">
      <c r="B151" s="416"/>
      <c r="C151" s="112"/>
      <c r="D151" s="111"/>
      <c r="E151" s="108"/>
      <c r="F151" s="108"/>
      <c r="G151" s="108"/>
      <c r="H151" s="108"/>
      <c r="I151" s="43"/>
      <c r="J151" s="421"/>
      <c r="K151" s="422"/>
      <c r="L151" s="422"/>
      <c r="M151" s="422"/>
      <c r="N151" s="423"/>
    </row>
    <row r="152" spans="1:16">
      <c r="B152" s="416"/>
      <c r="C152" s="112"/>
      <c r="D152" s="111"/>
      <c r="E152" s="108"/>
      <c r="F152" s="108"/>
      <c r="G152" s="108"/>
      <c r="H152" s="108"/>
      <c r="I152" s="43"/>
      <c r="J152" s="421"/>
      <c r="K152" s="422"/>
      <c r="L152" s="422"/>
      <c r="M152" s="422"/>
      <c r="N152" s="423"/>
    </row>
    <row r="153" spans="1:16">
      <c r="B153" s="416"/>
      <c r="C153" s="112"/>
      <c r="D153" s="111"/>
      <c r="E153" s="108"/>
      <c r="F153" s="108"/>
      <c r="G153" s="108"/>
      <c r="H153" s="108"/>
      <c r="I153" s="43"/>
      <c r="J153" s="421"/>
      <c r="K153" s="422"/>
      <c r="L153" s="422"/>
      <c r="M153" s="422"/>
      <c r="N153" s="423"/>
    </row>
    <row r="154" spans="1:16">
      <c r="B154" s="417"/>
      <c r="C154" s="112"/>
      <c r="D154" s="113"/>
      <c r="E154" s="114"/>
      <c r="F154" s="115"/>
      <c r="G154" s="115"/>
      <c r="H154" s="115"/>
      <c r="I154" s="43"/>
      <c r="J154" s="424"/>
      <c r="K154" s="425"/>
      <c r="L154" s="425"/>
      <c r="M154" s="425"/>
      <c r="N154" s="426"/>
    </row>
    <row r="155" spans="1:16">
      <c r="B155" s="119"/>
      <c r="C155" s="112"/>
      <c r="D155" s="120"/>
      <c r="E155" s="117"/>
      <c r="F155" s="117"/>
      <c r="G155" s="117"/>
      <c r="H155" s="117"/>
      <c r="I155" s="43"/>
      <c r="J155" s="43"/>
      <c r="K155" s="43"/>
      <c r="L155" s="43"/>
      <c r="M155" s="43"/>
      <c r="N155" s="43"/>
    </row>
    <row r="156" spans="1:16">
      <c r="B156" s="119"/>
      <c r="C156" s="112"/>
      <c r="D156" s="120"/>
      <c r="E156" s="117"/>
      <c r="F156" s="117"/>
      <c r="G156" s="117"/>
      <c r="H156" s="117"/>
      <c r="I156" s="43"/>
      <c r="J156" s="43"/>
      <c r="K156" s="43"/>
      <c r="L156" s="43"/>
      <c r="M156" s="43"/>
      <c r="N156" s="43"/>
    </row>
    <row r="157" spans="1:16" ht="12.75" customHeight="1">
      <c r="A157" s="427" t="s">
        <v>98</v>
      </c>
      <c r="B157" s="429" t="s">
        <v>99</v>
      </c>
      <c r="C157" s="109"/>
      <c r="D157" s="429" t="s">
        <v>32</v>
      </c>
      <c r="E157" s="427" t="s">
        <v>303</v>
      </c>
      <c r="F157" s="427" t="s">
        <v>304</v>
      </c>
      <c r="G157" s="431" t="s">
        <v>305</v>
      </c>
      <c r="H157" s="427" t="s">
        <v>306</v>
      </c>
      <c r="I157" s="53"/>
      <c r="J157" s="427" t="s">
        <v>33</v>
      </c>
      <c r="K157" s="427"/>
      <c r="L157" s="427"/>
      <c r="M157" s="427"/>
      <c r="N157" s="427"/>
    </row>
    <row r="158" spans="1:16">
      <c r="A158" s="428"/>
      <c r="B158" s="430"/>
      <c r="C158" s="109"/>
      <c r="D158" s="430"/>
      <c r="E158" s="428"/>
      <c r="F158" s="428"/>
      <c r="G158" s="432"/>
      <c r="H158" s="428"/>
      <c r="I158" s="54"/>
      <c r="J158" s="428"/>
      <c r="K158" s="428"/>
      <c r="L158" s="428"/>
      <c r="M158" s="428"/>
      <c r="N158" s="428"/>
    </row>
    <row r="159" spans="1:16" ht="12.75" customHeight="1">
      <c r="A159" s="45" t="s">
        <v>496</v>
      </c>
      <c r="B159" s="415" t="s">
        <v>537</v>
      </c>
      <c r="C159" s="110"/>
      <c r="D159" s="125" t="s">
        <v>492</v>
      </c>
      <c r="E159" s="108">
        <v>20</v>
      </c>
      <c r="F159" s="108">
        <v>30</v>
      </c>
      <c r="G159" s="108">
        <v>40</v>
      </c>
      <c r="H159" s="108">
        <v>50</v>
      </c>
      <c r="I159" s="47"/>
      <c r="J159" s="418" t="s">
        <v>540</v>
      </c>
      <c r="K159" s="419"/>
      <c r="L159" s="419"/>
      <c r="M159" s="419"/>
      <c r="N159" s="420"/>
      <c r="P159" s="44"/>
    </row>
    <row r="160" spans="1:16">
      <c r="B160" s="416"/>
      <c r="C160" s="112"/>
      <c r="D160" s="111" t="s">
        <v>493</v>
      </c>
      <c r="E160" s="108">
        <v>25</v>
      </c>
      <c r="F160" s="108">
        <v>25</v>
      </c>
      <c r="G160" s="108">
        <v>25</v>
      </c>
      <c r="H160" s="108">
        <v>25</v>
      </c>
      <c r="I160" s="43"/>
      <c r="J160" s="421"/>
      <c r="K160" s="422"/>
      <c r="L160" s="422"/>
      <c r="M160" s="422"/>
      <c r="N160" s="423"/>
    </row>
    <row r="161" spans="2:16">
      <c r="B161" s="416"/>
      <c r="C161" s="112"/>
      <c r="D161" s="288" t="s">
        <v>36</v>
      </c>
      <c r="E161" s="108">
        <v>1.2</v>
      </c>
      <c r="F161" s="108">
        <v>1.5</v>
      </c>
      <c r="G161" s="108">
        <v>2</v>
      </c>
      <c r="H161" s="108">
        <v>2</v>
      </c>
      <c r="I161" s="43"/>
      <c r="J161" s="421"/>
      <c r="K161" s="422"/>
      <c r="L161" s="422"/>
      <c r="M161" s="422"/>
      <c r="N161" s="423"/>
    </row>
    <row r="162" spans="2:16">
      <c r="B162" s="416"/>
      <c r="C162" s="112"/>
      <c r="D162" s="111" t="s">
        <v>42</v>
      </c>
      <c r="E162" s="108">
        <v>20</v>
      </c>
      <c r="F162" s="108">
        <v>20</v>
      </c>
      <c r="G162" s="108">
        <v>30</v>
      </c>
      <c r="H162" s="108">
        <v>30</v>
      </c>
      <c r="I162" s="43"/>
      <c r="J162" s="421"/>
      <c r="K162" s="422"/>
      <c r="L162" s="422"/>
      <c r="M162" s="422"/>
      <c r="N162" s="423"/>
    </row>
    <row r="163" spans="2:16">
      <c r="B163" s="416"/>
      <c r="C163" s="112"/>
      <c r="D163" s="295" t="s">
        <v>131</v>
      </c>
      <c r="E163" s="108">
        <v>1</v>
      </c>
      <c r="F163" s="108">
        <v>2</v>
      </c>
      <c r="G163" s="108">
        <v>3</v>
      </c>
      <c r="H163" s="108">
        <v>3</v>
      </c>
      <c r="I163" s="43"/>
      <c r="J163" s="421"/>
      <c r="K163" s="422"/>
      <c r="L163" s="422"/>
      <c r="M163" s="422"/>
      <c r="N163" s="423"/>
    </row>
    <row r="164" spans="2:16">
      <c r="B164" s="416"/>
      <c r="C164" s="112"/>
      <c r="D164" s="295" t="s">
        <v>620</v>
      </c>
      <c r="E164" s="108">
        <v>0.1</v>
      </c>
      <c r="F164" s="108">
        <v>0.1</v>
      </c>
      <c r="G164" s="108">
        <v>0.1</v>
      </c>
      <c r="H164" s="108">
        <v>0.1</v>
      </c>
      <c r="I164" s="43"/>
      <c r="J164" s="421"/>
      <c r="K164" s="422"/>
      <c r="L164" s="422"/>
      <c r="M164" s="422"/>
      <c r="N164" s="423"/>
    </row>
    <row r="165" spans="2:16">
      <c r="B165" s="416"/>
      <c r="C165" s="112"/>
      <c r="D165" s="111"/>
      <c r="E165" s="108"/>
      <c r="F165" s="108"/>
      <c r="G165" s="108"/>
      <c r="H165" s="108"/>
      <c r="I165" s="43"/>
      <c r="J165" s="421"/>
      <c r="K165" s="422"/>
      <c r="L165" s="422"/>
      <c r="M165" s="422"/>
      <c r="N165" s="423"/>
    </row>
    <row r="166" spans="2:16">
      <c r="B166" s="416"/>
      <c r="C166" s="112"/>
      <c r="D166" s="298" t="s">
        <v>497</v>
      </c>
      <c r="E166" s="301"/>
      <c r="F166" s="301"/>
      <c r="G166" s="301"/>
      <c r="H166" s="301"/>
      <c r="I166" s="43"/>
      <c r="J166" s="421"/>
      <c r="K166" s="422"/>
      <c r="L166" s="422"/>
      <c r="M166" s="422"/>
      <c r="N166" s="423"/>
      <c r="P166" s="44"/>
    </row>
    <row r="167" spans="2:16">
      <c r="B167" s="416"/>
      <c r="C167" s="112"/>
      <c r="D167" s="386" t="s">
        <v>498</v>
      </c>
      <c r="E167" s="387">
        <v>20</v>
      </c>
      <c r="F167" s="387">
        <v>25</v>
      </c>
      <c r="G167" s="387">
        <v>30</v>
      </c>
      <c r="H167" s="371">
        <v>40</v>
      </c>
      <c r="I167" s="43"/>
      <c r="J167" s="421"/>
      <c r="K167" s="422"/>
      <c r="L167" s="422"/>
      <c r="M167" s="422"/>
      <c r="N167" s="423"/>
    </row>
    <row r="168" spans="2:16">
      <c r="B168" s="416"/>
      <c r="C168" s="112"/>
      <c r="D168" s="309" t="s">
        <v>63</v>
      </c>
      <c r="E168" s="388">
        <v>15</v>
      </c>
      <c r="F168" s="388">
        <v>15</v>
      </c>
      <c r="G168" s="388">
        <v>20</v>
      </c>
      <c r="H168" s="310">
        <v>20</v>
      </c>
      <c r="I168" s="43"/>
      <c r="J168" s="421"/>
      <c r="K168" s="422"/>
      <c r="L168" s="422"/>
      <c r="M168" s="422"/>
      <c r="N168" s="423"/>
      <c r="P168" s="44"/>
    </row>
    <row r="169" spans="2:16">
      <c r="B169" s="416"/>
      <c r="C169" s="112"/>
      <c r="D169" s="309" t="s">
        <v>499</v>
      </c>
      <c r="E169" s="388">
        <v>20</v>
      </c>
      <c r="F169" s="388">
        <v>30</v>
      </c>
      <c r="G169" s="388">
        <v>40</v>
      </c>
      <c r="H169" s="310">
        <v>50</v>
      </c>
      <c r="I169" s="43"/>
      <c r="J169" s="421"/>
      <c r="K169" s="422"/>
      <c r="L169" s="422"/>
      <c r="M169" s="422"/>
      <c r="N169" s="423"/>
      <c r="P169" s="44"/>
    </row>
    <row r="170" spans="2:16">
      <c r="B170" s="416"/>
      <c r="C170" s="112"/>
      <c r="D170" s="309" t="s">
        <v>488</v>
      </c>
      <c r="E170" s="388">
        <v>10</v>
      </c>
      <c r="F170" s="388">
        <v>10</v>
      </c>
      <c r="G170" s="388">
        <v>15</v>
      </c>
      <c r="H170" s="310">
        <v>20</v>
      </c>
      <c r="I170" s="43"/>
      <c r="J170" s="421"/>
      <c r="K170" s="422"/>
      <c r="L170" s="422"/>
      <c r="M170" s="422"/>
      <c r="N170" s="423"/>
    </row>
    <row r="171" spans="2:16">
      <c r="B171" s="416"/>
      <c r="C171" s="112"/>
      <c r="D171" s="311" t="s">
        <v>495</v>
      </c>
      <c r="E171" s="389">
        <v>30</v>
      </c>
      <c r="F171" s="389">
        <v>40</v>
      </c>
      <c r="G171" s="389">
        <v>50</v>
      </c>
      <c r="H171" s="312">
        <v>50</v>
      </c>
      <c r="I171" s="43"/>
      <c r="J171" s="421"/>
      <c r="K171" s="422"/>
      <c r="L171" s="422"/>
      <c r="M171" s="422"/>
      <c r="N171" s="423"/>
    </row>
    <row r="172" spans="2:16">
      <c r="B172" s="416"/>
      <c r="C172" s="112"/>
      <c r="D172" s="188"/>
      <c r="E172" s="300"/>
      <c r="F172" s="300"/>
      <c r="G172" s="300"/>
      <c r="H172" s="300"/>
      <c r="I172" s="43"/>
      <c r="J172" s="421"/>
      <c r="K172" s="422"/>
      <c r="L172" s="422"/>
      <c r="M172" s="422"/>
      <c r="N172" s="423"/>
    </row>
    <row r="173" spans="2:16">
      <c r="B173" s="416"/>
      <c r="C173" s="112"/>
      <c r="D173" s="111"/>
      <c r="E173" s="108"/>
      <c r="F173" s="108"/>
      <c r="G173" s="108"/>
      <c r="H173" s="108"/>
      <c r="I173" s="43"/>
      <c r="J173" s="421"/>
      <c r="K173" s="422"/>
      <c r="L173" s="422"/>
      <c r="M173" s="422"/>
      <c r="N173" s="423"/>
    </row>
    <row r="174" spans="2:16">
      <c r="B174" s="416"/>
      <c r="C174" s="112"/>
      <c r="D174" s="111"/>
      <c r="E174" s="108"/>
      <c r="F174" s="108"/>
      <c r="G174" s="108"/>
      <c r="H174" s="108"/>
      <c r="I174" s="43"/>
      <c r="J174" s="421"/>
      <c r="K174" s="422"/>
      <c r="L174" s="422"/>
      <c r="M174" s="422"/>
      <c r="N174" s="423"/>
    </row>
    <row r="175" spans="2:16">
      <c r="B175" s="416"/>
      <c r="C175" s="112"/>
      <c r="D175" s="111"/>
      <c r="E175" s="108"/>
      <c r="F175" s="108"/>
      <c r="G175" s="108"/>
      <c r="H175" s="108"/>
      <c r="I175" s="43"/>
      <c r="J175" s="421"/>
      <c r="K175" s="422"/>
      <c r="L175" s="422"/>
      <c r="M175" s="422"/>
      <c r="N175" s="423"/>
    </row>
    <row r="176" spans="2:16">
      <c r="B176" s="416"/>
      <c r="C176" s="112"/>
      <c r="D176" s="111"/>
      <c r="E176" s="108"/>
      <c r="F176" s="108"/>
      <c r="G176" s="108"/>
      <c r="H176" s="108"/>
      <c r="I176" s="43"/>
      <c r="J176" s="421"/>
      <c r="K176" s="422"/>
      <c r="L176" s="422"/>
      <c r="M176" s="422"/>
      <c r="N176" s="423"/>
    </row>
    <row r="177" spans="1:14">
      <c r="B177" s="416"/>
      <c r="C177" s="112"/>
      <c r="D177" s="111"/>
      <c r="E177" s="108"/>
      <c r="F177" s="108"/>
      <c r="G177" s="108"/>
      <c r="H177" s="108"/>
      <c r="I177" s="43"/>
      <c r="J177" s="421"/>
      <c r="K177" s="422"/>
      <c r="L177" s="422"/>
      <c r="M177" s="422"/>
      <c r="N177" s="423"/>
    </row>
    <row r="178" spans="1:14">
      <c r="B178" s="416"/>
      <c r="C178" s="112"/>
      <c r="D178" s="111"/>
      <c r="E178" s="108"/>
      <c r="F178" s="108"/>
      <c r="G178" s="108"/>
      <c r="H178" s="108"/>
      <c r="I178" s="43"/>
      <c r="J178" s="421"/>
      <c r="K178" s="422"/>
      <c r="L178" s="422"/>
      <c r="M178" s="422"/>
      <c r="N178" s="423"/>
    </row>
    <row r="179" spans="1:14">
      <c r="B179" s="417"/>
      <c r="C179" s="112"/>
      <c r="D179" s="113"/>
      <c r="E179" s="114"/>
      <c r="F179" s="115"/>
      <c r="G179" s="115"/>
      <c r="H179" s="115"/>
      <c r="I179" s="43"/>
      <c r="J179" s="424"/>
      <c r="K179" s="425"/>
      <c r="L179" s="425"/>
      <c r="M179" s="425"/>
      <c r="N179" s="426"/>
    </row>
    <row r="180" spans="1:14">
      <c r="D180" s="123"/>
      <c r="E180" s="124"/>
      <c r="F180" s="124"/>
      <c r="G180" s="124"/>
      <c r="H180" s="124"/>
    </row>
    <row r="181" spans="1:14">
      <c r="D181" s="123"/>
      <c r="E181" s="124"/>
      <c r="F181" s="124"/>
      <c r="G181" s="124"/>
      <c r="H181" s="124"/>
    </row>
    <row r="182" spans="1:14" ht="12.75" customHeight="1">
      <c r="A182" s="427" t="s">
        <v>98</v>
      </c>
      <c r="B182" s="429" t="s">
        <v>99</v>
      </c>
      <c r="C182" s="109"/>
      <c r="D182" s="429" t="s">
        <v>32</v>
      </c>
      <c r="E182" s="427" t="s">
        <v>303</v>
      </c>
      <c r="F182" s="427" t="s">
        <v>304</v>
      </c>
      <c r="G182" s="431" t="s">
        <v>305</v>
      </c>
      <c r="H182" s="427" t="s">
        <v>306</v>
      </c>
      <c r="I182" s="53"/>
      <c r="J182" s="427" t="s">
        <v>33</v>
      </c>
      <c r="K182" s="427"/>
      <c r="L182" s="427"/>
      <c r="M182" s="427"/>
      <c r="N182" s="427"/>
    </row>
    <row r="183" spans="1:14">
      <c r="A183" s="428"/>
      <c r="B183" s="430"/>
      <c r="C183" s="109"/>
      <c r="D183" s="430"/>
      <c r="E183" s="428"/>
      <c r="F183" s="533"/>
      <c r="G183" s="534"/>
      <c r="H183" s="533"/>
      <c r="I183" s="54"/>
      <c r="J183" s="428"/>
      <c r="K183" s="428"/>
      <c r="L183" s="428"/>
      <c r="M183" s="428"/>
      <c r="N183" s="428"/>
    </row>
    <row r="184" spans="1:14" ht="12.75" customHeight="1">
      <c r="A184" s="45" t="s">
        <v>502</v>
      </c>
      <c r="B184" s="415" t="s">
        <v>504</v>
      </c>
      <c r="C184" s="110"/>
      <c r="D184" s="125" t="s">
        <v>606</v>
      </c>
      <c r="E184" s="108">
        <v>30</v>
      </c>
      <c r="F184" s="108">
        <v>40</v>
      </c>
      <c r="G184" s="108">
        <v>50</v>
      </c>
      <c r="H184" s="108">
        <v>60</v>
      </c>
      <c r="I184" s="47"/>
      <c r="J184" s="418" t="s">
        <v>505</v>
      </c>
      <c r="K184" s="419"/>
      <c r="L184" s="419"/>
      <c r="M184" s="419"/>
      <c r="N184" s="420"/>
    </row>
    <row r="185" spans="1:14">
      <c r="B185" s="416"/>
      <c r="C185" s="112"/>
      <c r="D185" s="111" t="s">
        <v>493</v>
      </c>
      <c r="E185" s="108">
        <v>25</v>
      </c>
      <c r="F185" s="108">
        <v>25</v>
      </c>
      <c r="G185" s="108">
        <v>25</v>
      </c>
      <c r="H185" s="108">
        <v>25</v>
      </c>
      <c r="I185" s="43"/>
      <c r="J185" s="421"/>
      <c r="K185" s="422"/>
      <c r="L185" s="422"/>
      <c r="M185" s="422"/>
      <c r="N185" s="423"/>
    </row>
    <row r="186" spans="1:14">
      <c r="B186" s="416"/>
      <c r="C186" s="112"/>
      <c r="D186" s="288" t="s">
        <v>36</v>
      </c>
      <c r="E186" s="108">
        <v>1.2</v>
      </c>
      <c r="F186" s="108">
        <v>1.5</v>
      </c>
      <c r="G186" s="108">
        <v>2</v>
      </c>
      <c r="H186" s="108">
        <v>2</v>
      </c>
      <c r="I186" s="43"/>
      <c r="J186" s="421"/>
      <c r="K186" s="422"/>
      <c r="L186" s="422"/>
      <c r="M186" s="422"/>
      <c r="N186" s="423"/>
    </row>
    <row r="187" spans="1:14">
      <c r="B187" s="416"/>
      <c r="C187" s="112"/>
      <c r="D187" s="295" t="s">
        <v>131</v>
      </c>
      <c r="E187" s="108">
        <v>1</v>
      </c>
      <c r="F187" s="108">
        <v>2</v>
      </c>
      <c r="G187" s="108">
        <v>3</v>
      </c>
      <c r="H187" s="108">
        <v>3</v>
      </c>
      <c r="I187" s="43"/>
      <c r="J187" s="421"/>
      <c r="K187" s="422"/>
      <c r="L187" s="422"/>
      <c r="M187" s="422"/>
      <c r="N187" s="423"/>
    </row>
    <row r="188" spans="1:14">
      <c r="B188" s="416"/>
      <c r="C188" s="112"/>
      <c r="D188" s="295" t="s">
        <v>620</v>
      </c>
      <c r="E188" s="108">
        <v>0.1</v>
      </c>
      <c r="F188" s="108">
        <v>0.1</v>
      </c>
      <c r="G188" s="108">
        <v>0.1</v>
      </c>
      <c r="H188" s="108">
        <v>0.1</v>
      </c>
      <c r="I188" s="43"/>
      <c r="J188" s="421"/>
      <c r="K188" s="422"/>
      <c r="L188" s="422"/>
      <c r="M188" s="422"/>
      <c r="N188" s="423"/>
    </row>
    <row r="189" spans="1:14">
      <c r="B189" s="416"/>
      <c r="C189" s="112"/>
      <c r="D189" s="111"/>
      <c r="E189" s="108"/>
      <c r="F189" s="108"/>
      <c r="G189" s="108"/>
      <c r="H189" s="108"/>
      <c r="I189" s="43"/>
      <c r="J189" s="421"/>
      <c r="K189" s="422"/>
      <c r="L189" s="422"/>
      <c r="M189" s="422"/>
      <c r="N189" s="423"/>
    </row>
    <row r="190" spans="1:14">
      <c r="B190" s="416"/>
      <c r="C190" s="112"/>
      <c r="D190" s="111"/>
      <c r="E190" s="108"/>
      <c r="F190" s="108"/>
      <c r="G190" s="108"/>
      <c r="H190" s="108"/>
      <c r="I190" s="43"/>
      <c r="J190" s="421"/>
      <c r="K190" s="422"/>
      <c r="L190" s="422"/>
      <c r="M190" s="422"/>
      <c r="N190" s="423"/>
    </row>
    <row r="191" spans="1:14">
      <c r="B191" s="416"/>
      <c r="C191" s="112"/>
      <c r="D191" s="111"/>
      <c r="E191" s="108"/>
      <c r="F191" s="108"/>
      <c r="G191" s="108"/>
      <c r="H191" s="108"/>
      <c r="I191" s="43"/>
      <c r="J191" s="421"/>
      <c r="K191" s="422"/>
      <c r="L191" s="422"/>
      <c r="M191" s="422"/>
      <c r="N191" s="423"/>
    </row>
    <row r="192" spans="1:14">
      <c r="B192" s="416"/>
      <c r="C192" s="112"/>
      <c r="D192" s="111"/>
      <c r="E192" s="108"/>
      <c r="F192" s="108"/>
      <c r="G192" s="108"/>
      <c r="H192" s="108"/>
      <c r="I192" s="43"/>
      <c r="J192" s="421"/>
      <c r="K192" s="422"/>
      <c r="L192" s="422"/>
      <c r="M192" s="422"/>
      <c r="N192" s="423"/>
    </row>
    <row r="193" spans="1:14">
      <c r="B193" s="416"/>
      <c r="C193" s="112"/>
      <c r="D193" s="111"/>
      <c r="E193" s="108"/>
      <c r="F193" s="108"/>
      <c r="G193" s="108"/>
      <c r="H193" s="108"/>
      <c r="I193" s="43"/>
      <c r="J193" s="421"/>
      <c r="K193" s="422"/>
      <c r="L193" s="422"/>
      <c r="M193" s="422"/>
      <c r="N193" s="423"/>
    </row>
    <row r="194" spans="1:14">
      <c r="B194" s="416"/>
      <c r="C194" s="112"/>
      <c r="D194" s="111"/>
      <c r="E194" s="108"/>
      <c r="F194" s="108"/>
      <c r="G194" s="108"/>
      <c r="H194" s="108"/>
      <c r="I194" s="43"/>
      <c r="J194" s="421"/>
      <c r="K194" s="422"/>
      <c r="L194" s="422"/>
      <c r="M194" s="422"/>
      <c r="N194" s="423"/>
    </row>
    <row r="195" spans="1:14">
      <c r="B195" s="416"/>
      <c r="C195" s="112"/>
      <c r="D195" s="111"/>
      <c r="E195" s="108"/>
      <c r="F195" s="108"/>
      <c r="G195" s="108"/>
      <c r="H195" s="108"/>
      <c r="I195" s="43"/>
      <c r="J195" s="421"/>
      <c r="K195" s="422"/>
      <c r="L195" s="422"/>
      <c r="M195" s="422"/>
      <c r="N195" s="423"/>
    </row>
    <row r="196" spans="1:14">
      <c r="B196" s="416"/>
      <c r="C196" s="112"/>
      <c r="D196" s="111"/>
      <c r="E196" s="108"/>
      <c r="F196" s="108"/>
      <c r="G196" s="108"/>
      <c r="H196" s="108"/>
      <c r="I196" s="43"/>
      <c r="J196" s="421"/>
      <c r="K196" s="422"/>
      <c r="L196" s="422"/>
      <c r="M196" s="422"/>
      <c r="N196" s="423"/>
    </row>
    <row r="197" spans="1:14">
      <c r="B197" s="416"/>
      <c r="C197" s="112"/>
      <c r="D197" s="111"/>
      <c r="E197" s="108"/>
      <c r="F197" s="108"/>
      <c r="G197" s="108"/>
      <c r="H197" s="108"/>
      <c r="I197" s="43"/>
      <c r="J197" s="421"/>
      <c r="K197" s="422"/>
      <c r="L197" s="422"/>
      <c r="M197" s="422"/>
      <c r="N197" s="423"/>
    </row>
    <row r="198" spans="1:14">
      <c r="B198" s="416"/>
      <c r="C198" s="112"/>
      <c r="D198" s="111"/>
      <c r="E198" s="108"/>
      <c r="F198" s="108"/>
      <c r="G198" s="108"/>
      <c r="H198" s="108"/>
      <c r="I198" s="43"/>
      <c r="J198" s="421"/>
      <c r="K198" s="422"/>
      <c r="L198" s="422"/>
      <c r="M198" s="422"/>
      <c r="N198" s="423"/>
    </row>
    <row r="199" spans="1:14">
      <c r="B199" s="416"/>
      <c r="C199" s="112"/>
      <c r="D199" s="111"/>
      <c r="E199" s="108"/>
      <c r="F199" s="108"/>
      <c r="G199" s="108"/>
      <c r="H199" s="108"/>
      <c r="I199" s="43"/>
      <c r="J199" s="421"/>
      <c r="K199" s="422"/>
      <c r="L199" s="422"/>
      <c r="M199" s="422"/>
      <c r="N199" s="423"/>
    </row>
    <row r="200" spans="1:14">
      <c r="B200" s="416"/>
      <c r="C200" s="112"/>
      <c r="D200" s="111"/>
      <c r="E200" s="108"/>
      <c r="F200" s="108"/>
      <c r="G200" s="108"/>
      <c r="H200" s="108"/>
      <c r="I200" s="43"/>
      <c r="J200" s="421"/>
      <c r="K200" s="422"/>
      <c r="L200" s="422"/>
      <c r="M200" s="422"/>
      <c r="N200" s="423"/>
    </row>
    <row r="201" spans="1:14">
      <c r="B201" s="416"/>
      <c r="C201" s="112"/>
      <c r="D201" s="111"/>
      <c r="E201" s="108"/>
      <c r="F201" s="108"/>
      <c r="G201" s="108"/>
      <c r="H201" s="108"/>
      <c r="I201" s="43"/>
      <c r="J201" s="421"/>
      <c r="K201" s="422"/>
      <c r="L201" s="422"/>
      <c r="M201" s="422"/>
      <c r="N201" s="423"/>
    </row>
    <row r="202" spans="1:14">
      <c r="B202" s="416"/>
      <c r="C202" s="112"/>
      <c r="D202" s="111"/>
      <c r="E202" s="108"/>
      <c r="F202" s="108"/>
      <c r="G202" s="108"/>
      <c r="H202" s="108"/>
      <c r="I202" s="43"/>
      <c r="J202" s="421"/>
      <c r="K202" s="422"/>
      <c r="L202" s="422"/>
      <c r="M202" s="422"/>
      <c r="N202" s="423"/>
    </row>
    <row r="203" spans="1:14">
      <c r="B203" s="417"/>
      <c r="C203" s="112"/>
      <c r="D203" s="113"/>
      <c r="E203" s="114"/>
      <c r="F203" s="115"/>
      <c r="G203" s="115"/>
      <c r="H203" s="115"/>
      <c r="I203" s="43"/>
      <c r="J203" s="424"/>
      <c r="K203" s="425"/>
      <c r="L203" s="425"/>
      <c r="M203" s="425"/>
      <c r="N203" s="426"/>
    </row>
    <row r="204" spans="1:14">
      <c r="D204" s="123"/>
      <c r="E204" s="124"/>
      <c r="F204" s="124"/>
      <c r="G204" s="124"/>
      <c r="H204" s="124"/>
    </row>
    <row r="205" spans="1:14">
      <c r="D205" s="123"/>
      <c r="E205" s="124"/>
      <c r="F205" s="124"/>
      <c r="G205" s="124"/>
      <c r="H205" s="124"/>
    </row>
    <row r="206" spans="1:14" ht="12.75" customHeight="1">
      <c r="A206" s="427" t="s">
        <v>98</v>
      </c>
      <c r="B206" s="429" t="s">
        <v>99</v>
      </c>
      <c r="C206" s="109"/>
      <c r="D206" s="429" t="s">
        <v>32</v>
      </c>
      <c r="E206" s="427" t="s">
        <v>303</v>
      </c>
      <c r="F206" s="427" t="s">
        <v>304</v>
      </c>
      <c r="G206" s="431" t="s">
        <v>305</v>
      </c>
      <c r="H206" s="427" t="s">
        <v>306</v>
      </c>
      <c r="I206" s="53"/>
      <c r="J206" s="427" t="s">
        <v>33</v>
      </c>
      <c r="K206" s="427"/>
      <c r="L206" s="427"/>
      <c r="M206" s="427"/>
      <c r="N206" s="427"/>
    </row>
    <row r="207" spans="1:14">
      <c r="A207" s="428"/>
      <c r="B207" s="430"/>
      <c r="C207" s="109"/>
      <c r="D207" s="430"/>
      <c r="E207" s="428"/>
      <c r="F207" s="428"/>
      <c r="G207" s="432"/>
      <c r="H207" s="428"/>
      <c r="I207" s="54"/>
      <c r="J207" s="428"/>
      <c r="K207" s="428"/>
      <c r="L207" s="428"/>
      <c r="M207" s="428"/>
      <c r="N207" s="428"/>
    </row>
    <row r="208" spans="1:14" ht="12.75" customHeight="1">
      <c r="A208" s="45" t="s">
        <v>503</v>
      </c>
      <c r="B208" s="415" t="s">
        <v>506</v>
      </c>
      <c r="C208" s="110"/>
      <c r="D208" s="111" t="s">
        <v>616</v>
      </c>
      <c r="E208" s="108">
        <v>20</v>
      </c>
      <c r="F208" s="108">
        <v>30</v>
      </c>
      <c r="G208" s="108">
        <v>40</v>
      </c>
      <c r="H208" s="108">
        <v>50</v>
      </c>
      <c r="I208" s="47"/>
      <c r="J208" s="418" t="s">
        <v>507</v>
      </c>
      <c r="K208" s="419"/>
      <c r="L208" s="419"/>
      <c r="M208" s="419"/>
      <c r="N208" s="420"/>
    </row>
    <row r="209" spans="2:14">
      <c r="B209" s="416"/>
      <c r="C209" s="112"/>
      <c r="D209" s="295" t="s">
        <v>620</v>
      </c>
      <c r="E209" s="108">
        <v>0.1</v>
      </c>
      <c r="F209" s="108">
        <v>0.1</v>
      </c>
      <c r="G209" s="108">
        <v>0.1</v>
      </c>
      <c r="H209" s="108">
        <v>0.1</v>
      </c>
      <c r="I209" s="43"/>
      <c r="J209" s="421"/>
      <c r="K209" s="422"/>
      <c r="L209" s="422"/>
      <c r="M209" s="422"/>
      <c r="N209" s="423"/>
    </row>
    <row r="210" spans="2:14">
      <c r="B210" s="416"/>
      <c r="C210" s="112"/>
      <c r="D210" s="111"/>
      <c r="E210" s="108"/>
      <c r="F210" s="108"/>
      <c r="G210" s="108"/>
      <c r="H210" s="108"/>
      <c r="I210" s="43"/>
      <c r="J210" s="421"/>
      <c r="K210" s="422"/>
      <c r="L210" s="422"/>
      <c r="M210" s="422"/>
      <c r="N210" s="423"/>
    </row>
    <row r="211" spans="2:14">
      <c r="B211" s="416"/>
      <c r="C211" s="112"/>
      <c r="D211" s="111"/>
      <c r="E211" s="108"/>
      <c r="F211" s="108"/>
      <c r="G211" s="108"/>
      <c r="H211" s="108"/>
      <c r="I211" s="43"/>
      <c r="J211" s="421"/>
      <c r="K211" s="422"/>
      <c r="L211" s="422"/>
      <c r="M211" s="422"/>
      <c r="N211" s="423"/>
    </row>
    <row r="212" spans="2:14">
      <c r="B212" s="416"/>
      <c r="C212" s="112"/>
      <c r="D212" s="111"/>
      <c r="E212" s="108"/>
      <c r="F212" s="108"/>
      <c r="G212" s="108"/>
      <c r="H212" s="108"/>
      <c r="I212" s="43"/>
      <c r="J212" s="421"/>
      <c r="K212" s="422"/>
      <c r="L212" s="422"/>
      <c r="M212" s="422"/>
      <c r="N212" s="423"/>
    </row>
    <row r="213" spans="2:14">
      <c r="B213" s="416"/>
      <c r="C213" s="112"/>
      <c r="D213" s="111"/>
      <c r="E213" s="108"/>
      <c r="F213" s="108"/>
      <c r="G213" s="108"/>
      <c r="H213" s="108"/>
      <c r="I213" s="43"/>
      <c r="J213" s="421"/>
      <c r="K213" s="422"/>
      <c r="L213" s="422"/>
      <c r="M213" s="422"/>
      <c r="N213" s="423"/>
    </row>
    <row r="214" spans="2:14">
      <c r="B214" s="416"/>
      <c r="C214" s="112"/>
      <c r="D214" s="111"/>
      <c r="E214" s="108"/>
      <c r="F214" s="108"/>
      <c r="G214" s="108"/>
      <c r="H214" s="108"/>
      <c r="I214" s="43"/>
      <c r="J214" s="421"/>
      <c r="K214" s="422"/>
      <c r="L214" s="422"/>
      <c r="M214" s="422"/>
      <c r="N214" s="423"/>
    </row>
    <row r="215" spans="2:14">
      <c r="B215" s="416"/>
      <c r="C215" s="112"/>
      <c r="D215" s="111"/>
      <c r="E215" s="108"/>
      <c r="F215" s="108"/>
      <c r="G215" s="108"/>
      <c r="H215" s="108"/>
      <c r="I215" s="43"/>
      <c r="J215" s="421"/>
      <c r="K215" s="422"/>
      <c r="L215" s="422"/>
      <c r="M215" s="422"/>
      <c r="N215" s="423"/>
    </row>
    <row r="216" spans="2:14">
      <c r="B216" s="416"/>
      <c r="C216" s="112"/>
      <c r="D216" s="111"/>
      <c r="E216" s="108"/>
      <c r="F216" s="108"/>
      <c r="G216" s="108"/>
      <c r="H216" s="108"/>
      <c r="I216" s="43"/>
      <c r="J216" s="421"/>
      <c r="K216" s="422"/>
      <c r="L216" s="422"/>
      <c r="M216" s="422"/>
      <c r="N216" s="423"/>
    </row>
    <row r="217" spans="2:14">
      <c r="B217" s="416"/>
      <c r="C217" s="112"/>
      <c r="D217" s="111"/>
      <c r="E217" s="108"/>
      <c r="F217" s="108"/>
      <c r="G217" s="108"/>
      <c r="H217" s="108"/>
      <c r="I217" s="43"/>
      <c r="J217" s="421"/>
      <c r="K217" s="422"/>
      <c r="L217" s="422"/>
      <c r="M217" s="422"/>
      <c r="N217" s="423"/>
    </row>
    <row r="218" spans="2:14">
      <c r="B218" s="416"/>
      <c r="C218" s="112"/>
      <c r="D218" s="111"/>
      <c r="E218" s="108"/>
      <c r="F218" s="108"/>
      <c r="G218" s="108"/>
      <c r="H218" s="108"/>
      <c r="I218" s="43"/>
      <c r="J218" s="421"/>
      <c r="K218" s="422"/>
      <c r="L218" s="422"/>
      <c r="M218" s="422"/>
      <c r="N218" s="423"/>
    </row>
    <row r="219" spans="2:14">
      <c r="B219" s="416"/>
      <c r="C219" s="112"/>
      <c r="D219" s="111"/>
      <c r="E219" s="108"/>
      <c r="F219" s="108"/>
      <c r="G219" s="108"/>
      <c r="H219" s="108"/>
      <c r="I219" s="43"/>
      <c r="J219" s="421"/>
      <c r="K219" s="422"/>
      <c r="L219" s="422"/>
      <c r="M219" s="422"/>
      <c r="N219" s="423"/>
    </row>
    <row r="220" spans="2:14">
      <c r="B220" s="416"/>
      <c r="C220" s="112"/>
      <c r="D220" s="111"/>
      <c r="E220" s="108"/>
      <c r="F220" s="108"/>
      <c r="G220" s="108"/>
      <c r="H220" s="108"/>
      <c r="I220" s="43"/>
      <c r="J220" s="421"/>
      <c r="K220" s="422"/>
      <c r="L220" s="422"/>
      <c r="M220" s="422"/>
      <c r="N220" s="423"/>
    </row>
    <row r="221" spans="2:14">
      <c r="B221" s="416"/>
      <c r="C221" s="112"/>
      <c r="D221" s="111"/>
      <c r="E221" s="108"/>
      <c r="F221" s="108"/>
      <c r="G221" s="108"/>
      <c r="H221" s="108"/>
      <c r="I221" s="43"/>
      <c r="J221" s="421"/>
      <c r="K221" s="422"/>
      <c r="L221" s="422"/>
      <c r="M221" s="422"/>
      <c r="N221" s="423"/>
    </row>
    <row r="222" spans="2:14">
      <c r="B222" s="416"/>
      <c r="C222" s="112"/>
      <c r="D222" s="111"/>
      <c r="E222" s="108"/>
      <c r="F222" s="108"/>
      <c r="G222" s="108"/>
      <c r="H222" s="108"/>
      <c r="I222" s="43"/>
      <c r="J222" s="421"/>
      <c r="K222" s="422"/>
      <c r="L222" s="422"/>
      <c r="M222" s="422"/>
      <c r="N222" s="423"/>
    </row>
    <row r="223" spans="2:14">
      <c r="B223" s="416"/>
      <c r="C223" s="112"/>
      <c r="D223" s="111"/>
      <c r="E223" s="108"/>
      <c r="F223" s="108"/>
      <c r="G223" s="108"/>
      <c r="H223" s="108"/>
      <c r="I223" s="43"/>
      <c r="J223" s="421"/>
      <c r="K223" s="422"/>
      <c r="L223" s="422"/>
      <c r="M223" s="422"/>
      <c r="N223" s="423"/>
    </row>
    <row r="224" spans="2:14">
      <c r="B224" s="416"/>
      <c r="C224" s="112"/>
      <c r="D224" s="111"/>
      <c r="E224" s="108"/>
      <c r="F224" s="108"/>
      <c r="G224" s="108"/>
      <c r="H224" s="108"/>
      <c r="I224" s="43"/>
      <c r="J224" s="421"/>
      <c r="K224" s="422"/>
      <c r="L224" s="422"/>
      <c r="M224" s="422"/>
      <c r="N224" s="423"/>
    </row>
    <row r="225" spans="1:14">
      <c r="B225" s="416"/>
      <c r="C225" s="112"/>
      <c r="D225" s="111"/>
      <c r="E225" s="108"/>
      <c r="F225" s="108"/>
      <c r="G225" s="108"/>
      <c r="H225" s="108"/>
      <c r="I225" s="43"/>
      <c r="J225" s="421"/>
      <c r="K225" s="422"/>
      <c r="L225" s="422"/>
      <c r="M225" s="422"/>
      <c r="N225" s="423"/>
    </row>
    <row r="226" spans="1:14">
      <c r="B226" s="416"/>
      <c r="C226" s="112"/>
      <c r="D226" s="111"/>
      <c r="E226" s="108"/>
      <c r="F226" s="108"/>
      <c r="G226" s="108"/>
      <c r="H226" s="108"/>
      <c r="I226" s="43"/>
      <c r="J226" s="421"/>
      <c r="K226" s="422"/>
      <c r="L226" s="422"/>
      <c r="M226" s="422"/>
      <c r="N226" s="423"/>
    </row>
    <row r="227" spans="1:14">
      <c r="B227" s="416"/>
      <c r="C227" s="112"/>
      <c r="D227" s="111"/>
      <c r="E227" s="108"/>
      <c r="F227" s="108"/>
      <c r="G227" s="108"/>
      <c r="H227" s="108"/>
      <c r="I227" s="43"/>
      <c r="J227" s="421"/>
      <c r="K227" s="422"/>
      <c r="L227" s="422"/>
      <c r="M227" s="422"/>
      <c r="N227" s="423"/>
    </row>
    <row r="228" spans="1:14">
      <c r="B228" s="417"/>
      <c r="C228" s="112"/>
      <c r="D228" s="113"/>
      <c r="E228" s="114"/>
      <c r="F228" s="115"/>
      <c r="G228" s="115"/>
      <c r="H228" s="115"/>
      <c r="I228" s="43"/>
      <c r="J228" s="424"/>
      <c r="K228" s="425"/>
      <c r="L228" s="425"/>
      <c r="M228" s="425"/>
      <c r="N228" s="426"/>
    </row>
    <row r="229" spans="1:14">
      <c r="D229" s="123"/>
      <c r="E229" s="124"/>
      <c r="F229" s="124"/>
      <c r="G229" s="124"/>
      <c r="H229" s="124"/>
    </row>
    <row r="230" spans="1:14">
      <c r="D230" s="123"/>
      <c r="E230" s="124"/>
      <c r="F230" s="124"/>
      <c r="G230" s="124"/>
      <c r="H230" s="124"/>
    </row>
    <row r="231" spans="1:14" ht="12.75" customHeight="1">
      <c r="A231" s="427" t="s">
        <v>98</v>
      </c>
      <c r="B231" s="429" t="s">
        <v>99</v>
      </c>
      <c r="C231" s="109"/>
      <c r="D231" s="429" t="s">
        <v>32</v>
      </c>
      <c r="E231" s="427" t="s">
        <v>303</v>
      </c>
      <c r="F231" s="427" t="s">
        <v>304</v>
      </c>
      <c r="G231" s="431" t="s">
        <v>305</v>
      </c>
      <c r="H231" s="427" t="s">
        <v>306</v>
      </c>
      <c r="I231" s="53"/>
      <c r="J231" s="427" t="s">
        <v>33</v>
      </c>
      <c r="K231" s="427"/>
      <c r="L231" s="427"/>
      <c r="M231" s="427"/>
      <c r="N231" s="427"/>
    </row>
    <row r="232" spans="1:14" ht="12.75" customHeight="1">
      <c r="A232" s="428"/>
      <c r="B232" s="430"/>
      <c r="C232" s="109"/>
      <c r="D232" s="535"/>
      <c r="E232" s="536"/>
      <c r="F232" s="428"/>
      <c r="G232" s="432"/>
      <c r="H232" s="428"/>
      <c r="I232" s="54"/>
      <c r="J232" s="428"/>
      <c r="K232" s="428"/>
      <c r="L232" s="428"/>
      <c r="M232" s="428"/>
      <c r="N232" s="428"/>
    </row>
    <row r="233" spans="1:14" ht="12.75" customHeight="1">
      <c r="A233" s="45" t="s">
        <v>508</v>
      </c>
      <c r="B233" s="415" t="s">
        <v>524</v>
      </c>
      <c r="C233" s="110"/>
      <c r="D233" s="306" t="s">
        <v>526</v>
      </c>
      <c r="E233" s="307">
        <v>20</v>
      </c>
      <c r="F233" s="307">
        <v>30</v>
      </c>
      <c r="G233" s="307">
        <v>40</v>
      </c>
      <c r="H233" s="307">
        <v>50</v>
      </c>
      <c r="I233" s="47"/>
      <c r="J233" s="418" t="s">
        <v>528</v>
      </c>
      <c r="K233" s="419"/>
      <c r="L233" s="419"/>
      <c r="M233" s="419"/>
      <c r="N233" s="420"/>
    </row>
    <row r="234" spans="1:14">
      <c r="B234" s="416"/>
      <c r="C234" s="112"/>
      <c r="D234" s="121" t="s">
        <v>525</v>
      </c>
      <c r="E234" s="308">
        <v>20</v>
      </c>
      <c r="F234" s="308">
        <v>30</v>
      </c>
      <c r="G234" s="308">
        <v>40</v>
      </c>
      <c r="H234" s="308">
        <v>50</v>
      </c>
      <c r="I234" s="43"/>
      <c r="J234" s="421"/>
      <c r="K234" s="422"/>
      <c r="L234" s="422"/>
      <c r="M234" s="422"/>
      <c r="N234" s="423"/>
    </row>
    <row r="235" spans="1:14">
      <c r="B235" s="416"/>
      <c r="C235" s="112"/>
      <c r="D235" s="188" t="s">
        <v>527</v>
      </c>
      <c r="E235" s="300">
        <v>20</v>
      </c>
      <c r="F235" s="300">
        <v>20</v>
      </c>
      <c r="G235" s="300">
        <v>20</v>
      </c>
      <c r="H235" s="300">
        <v>20</v>
      </c>
      <c r="I235" s="43"/>
      <c r="J235" s="421"/>
      <c r="K235" s="422"/>
      <c r="L235" s="422"/>
      <c r="M235" s="422"/>
      <c r="N235" s="423"/>
    </row>
    <row r="236" spans="1:14">
      <c r="B236" s="416"/>
      <c r="C236" s="112"/>
      <c r="D236" s="295" t="s">
        <v>620</v>
      </c>
      <c r="E236" s="108">
        <v>0.1</v>
      </c>
      <c r="F236" s="108">
        <v>0.1</v>
      </c>
      <c r="G236" s="108">
        <v>0.1</v>
      </c>
      <c r="H236" s="108">
        <v>0.1</v>
      </c>
      <c r="I236" s="43"/>
      <c r="J236" s="421"/>
      <c r="K236" s="422"/>
      <c r="L236" s="422"/>
      <c r="M236" s="422"/>
      <c r="N236" s="423"/>
    </row>
    <row r="237" spans="1:14">
      <c r="B237" s="416"/>
      <c r="C237" s="112"/>
      <c r="D237" s="111"/>
      <c r="E237" s="108"/>
      <c r="F237" s="108"/>
      <c r="G237" s="108"/>
      <c r="H237" s="108"/>
      <c r="I237" s="43"/>
      <c r="J237" s="421"/>
      <c r="K237" s="422"/>
      <c r="L237" s="422"/>
      <c r="M237" s="422"/>
      <c r="N237" s="423"/>
    </row>
    <row r="238" spans="1:14">
      <c r="B238" s="416"/>
      <c r="C238" s="112"/>
      <c r="D238" s="111"/>
      <c r="E238" s="108"/>
      <c r="F238" s="108"/>
      <c r="G238" s="108"/>
      <c r="H238" s="108"/>
      <c r="I238" s="43"/>
      <c r="J238" s="421"/>
      <c r="K238" s="422"/>
      <c r="L238" s="422"/>
      <c r="M238" s="422"/>
      <c r="N238" s="423"/>
    </row>
    <row r="239" spans="1:14">
      <c r="B239" s="416"/>
      <c r="C239" s="112"/>
      <c r="D239" s="111"/>
      <c r="E239" s="108"/>
      <c r="F239" s="108"/>
      <c r="G239" s="108"/>
      <c r="H239" s="108"/>
      <c r="I239" s="43"/>
      <c r="J239" s="421"/>
      <c r="K239" s="422"/>
      <c r="L239" s="422"/>
      <c r="M239" s="422"/>
      <c r="N239" s="423"/>
    </row>
    <row r="240" spans="1:14">
      <c r="B240" s="416"/>
      <c r="C240" s="112"/>
      <c r="D240" s="111"/>
      <c r="E240" s="108"/>
      <c r="F240" s="108"/>
      <c r="G240" s="108"/>
      <c r="H240" s="108"/>
      <c r="I240" s="43"/>
      <c r="J240" s="421"/>
      <c r="K240" s="422"/>
      <c r="L240" s="422"/>
      <c r="M240" s="422"/>
      <c r="N240" s="423"/>
    </row>
    <row r="241" spans="1:14">
      <c r="B241" s="416"/>
      <c r="C241" s="112"/>
      <c r="D241" s="111"/>
      <c r="E241" s="108"/>
      <c r="F241" s="108"/>
      <c r="G241" s="108"/>
      <c r="H241" s="108"/>
      <c r="I241" s="43"/>
      <c r="J241" s="421"/>
      <c r="K241" s="422"/>
      <c r="L241" s="422"/>
      <c r="M241" s="422"/>
      <c r="N241" s="423"/>
    </row>
    <row r="242" spans="1:14">
      <c r="B242" s="416"/>
      <c r="C242" s="112"/>
      <c r="D242" s="111"/>
      <c r="E242" s="108"/>
      <c r="F242" s="108"/>
      <c r="G242" s="108"/>
      <c r="H242" s="108"/>
      <c r="I242" s="43"/>
      <c r="J242" s="421"/>
      <c r="K242" s="422"/>
      <c r="L242" s="422"/>
      <c r="M242" s="422"/>
      <c r="N242" s="423"/>
    </row>
    <row r="243" spans="1:14">
      <c r="B243" s="416"/>
      <c r="C243" s="112"/>
      <c r="D243" s="111"/>
      <c r="E243" s="108"/>
      <c r="F243" s="108"/>
      <c r="G243" s="108"/>
      <c r="H243" s="108"/>
      <c r="I243" s="43"/>
      <c r="J243" s="421"/>
      <c r="K243" s="422"/>
      <c r="L243" s="422"/>
      <c r="M243" s="422"/>
      <c r="N243" s="423"/>
    </row>
    <row r="244" spans="1:14">
      <c r="B244" s="416"/>
      <c r="C244" s="112"/>
      <c r="D244" s="111"/>
      <c r="E244" s="108"/>
      <c r="F244" s="108"/>
      <c r="G244" s="108"/>
      <c r="H244" s="108"/>
      <c r="I244" s="43"/>
      <c r="J244" s="421"/>
      <c r="K244" s="422"/>
      <c r="L244" s="422"/>
      <c r="M244" s="422"/>
      <c r="N244" s="423"/>
    </row>
    <row r="245" spans="1:14">
      <c r="B245" s="416"/>
      <c r="C245" s="112"/>
      <c r="D245" s="111"/>
      <c r="E245" s="108"/>
      <c r="F245" s="108"/>
      <c r="G245" s="108"/>
      <c r="H245" s="108"/>
      <c r="I245" s="43"/>
      <c r="J245" s="421"/>
      <c r="K245" s="422"/>
      <c r="L245" s="422"/>
      <c r="M245" s="422"/>
      <c r="N245" s="423"/>
    </row>
    <row r="246" spans="1:14">
      <c r="B246" s="416"/>
      <c r="C246" s="112"/>
      <c r="D246" s="111"/>
      <c r="E246" s="108"/>
      <c r="F246" s="108"/>
      <c r="G246" s="108"/>
      <c r="H246" s="108"/>
      <c r="I246" s="43"/>
      <c r="J246" s="421"/>
      <c r="K246" s="422"/>
      <c r="L246" s="422"/>
      <c r="M246" s="422"/>
      <c r="N246" s="423"/>
    </row>
    <row r="247" spans="1:14">
      <c r="B247" s="416"/>
      <c r="C247" s="112"/>
      <c r="D247" s="111"/>
      <c r="E247" s="108"/>
      <c r="F247" s="108"/>
      <c r="G247" s="108"/>
      <c r="H247" s="108"/>
      <c r="I247" s="43"/>
      <c r="J247" s="421"/>
      <c r="K247" s="422"/>
      <c r="L247" s="422"/>
      <c r="M247" s="422"/>
      <c r="N247" s="423"/>
    </row>
    <row r="248" spans="1:14">
      <c r="B248" s="416"/>
      <c r="C248" s="112"/>
      <c r="D248" s="111"/>
      <c r="E248" s="108"/>
      <c r="F248" s="108"/>
      <c r="G248" s="108"/>
      <c r="H248" s="108"/>
      <c r="I248" s="43"/>
      <c r="J248" s="421"/>
      <c r="K248" s="422"/>
      <c r="L248" s="422"/>
      <c r="M248" s="422"/>
      <c r="N248" s="423"/>
    </row>
    <row r="249" spans="1:14">
      <c r="B249" s="416"/>
      <c r="C249" s="112"/>
      <c r="D249" s="111"/>
      <c r="E249" s="108"/>
      <c r="F249" s="108"/>
      <c r="G249" s="108"/>
      <c r="H249" s="108"/>
      <c r="I249" s="43"/>
      <c r="J249" s="421"/>
      <c r="K249" s="422"/>
      <c r="L249" s="422"/>
      <c r="M249" s="422"/>
      <c r="N249" s="423"/>
    </row>
    <row r="250" spans="1:14">
      <c r="B250" s="416"/>
      <c r="C250" s="112"/>
      <c r="D250" s="111"/>
      <c r="E250" s="108"/>
      <c r="F250" s="108"/>
      <c r="G250" s="108"/>
      <c r="H250" s="108"/>
      <c r="I250" s="43"/>
      <c r="J250" s="421"/>
      <c r="K250" s="422"/>
      <c r="L250" s="422"/>
      <c r="M250" s="422"/>
      <c r="N250" s="423"/>
    </row>
    <row r="251" spans="1:14">
      <c r="B251" s="416"/>
      <c r="C251" s="112"/>
      <c r="D251" s="111"/>
      <c r="E251" s="108"/>
      <c r="F251" s="108"/>
      <c r="G251" s="108"/>
      <c r="H251" s="108"/>
      <c r="I251" s="43"/>
      <c r="J251" s="421"/>
      <c r="K251" s="422"/>
      <c r="L251" s="422"/>
      <c r="M251" s="422"/>
      <c r="N251" s="423"/>
    </row>
    <row r="252" spans="1:14">
      <c r="B252" s="416"/>
      <c r="C252" s="112"/>
      <c r="D252" s="111"/>
      <c r="E252" s="108"/>
      <c r="F252" s="108"/>
      <c r="G252" s="108"/>
      <c r="H252" s="108"/>
      <c r="I252" s="43"/>
      <c r="J252" s="421"/>
      <c r="K252" s="422"/>
      <c r="L252" s="422"/>
      <c r="M252" s="422"/>
      <c r="N252" s="423"/>
    </row>
    <row r="253" spans="1:14">
      <c r="B253" s="417"/>
      <c r="C253" s="112"/>
      <c r="D253" s="113"/>
      <c r="E253" s="114"/>
      <c r="F253" s="115"/>
      <c r="G253" s="115"/>
      <c r="H253" s="115"/>
      <c r="I253" s="43"/>
      <c r="J253" s="424"/>
      <c r="K253" s="425"/>
      <c r="L253" s="425"/>
      <c r="M253" s="425"/>
      <c r="N253" s="426"/>
    </row>
    <row r="254" spans="1:14">
      <c r="D254" s="123"/>
      <c r="E254" s="124"/>
      <c r="F254" s="124"/>
      <c r="G254" s="124"/>
      <c r="H254" s="124"/>
    </row>
    <row r="255" spans="1:14">
      <c r="D255" s="123"/>
      <c r="E255" s="124"/>
      <c r="F255" s="124"/>
      <c r="G255" s="124"/>
      <c r="H255" s="124"/>
    </row>
    <row r="256" spans="1:14" ht="12.75" customHeight="1">
      <c r="A256" s="427" t="s">
        <v>98</v>
      </c>
      <c r="B256" s="429" t="s">
        <v>99</v>
      </c>
      <c r="C256" s="109"/>
      <c r="D256" s="429" t="s">
        <v>32</v>
      </c>
      <c r="E256" s="427" t="s">
        <v>303</v>
      </c>
      <c r="F256" s="427" t="s">
        <v>304</v>
      </c>
      <c r="G256" s="431" t="s">
        <v>305</v>
      </c>
      <c r="H256" s="427" t="s">
        <v>306</v>
      </c>
      <c r="I256" s="53"/>
      <c r="J256" s="427" t="s">
        <v>33</v>
      </c>
      <c r="K256" s="427"/>
      <c r="L256" s="427"/>
      <c r="M256" s="427"/>
      <c r="N256" s="427"/>
    </row>
    <row r="257" spans="1:14" ht="12.75" customHeight="1">
      <c r="A257" s="428"/>
      <c r="B257" s="430"/>
      <c r="C257" s="109"/>
      <c r="D257" s="430"/>
      <c r="E257" s="428"/>
      <c r="F257" s="428"/>
      <c r="G257" s="432"/>
      <c r="H257" s="428"/>
      <c r="I257" s="54"/>
      <c r="J257" s="428"/>
      <c r="K257" s="428"/>
      <c r="L257" s="428"/>
      <c r="M257" s="428"/>
      <c r="N257" s="428"/>
    </row>
    <row r="258" spans="1:14" ht="12.75" customHeight="1">
      <c r="A258" s="45" t="s">
        <v>530</v>
      </c>
      <c r="B258" s="415" t="s">
        <v>125</v>
      </c>
      <c r="C258" s="110"/>
      <c r="D258" s="125" t="s">
        <v>492</v>
      </c>
      <c r="E258" s="108">
        <v>20</v>
      </c>
      <c r="F258" s="108">
        <v>30</v>
      </c>
      <c r="G258" s="108">
        <v>40</v>
      </c>
      <c r="H258" s="108">
        <v>50</v>
      </c>
      <c r="I258" s="47"/>
      <c r="J258" s="418" t="s">
        <v>529</v>
      </c>
      <c r="K258" s="419"/>
      <c r="L258" s="419"/>
      <c r="M258" s="419"/>
      <c r="N258" s="420"/>
    </row>
    <row r="259" spans="1:14">
      <c r="B259" s="416"/>
      <c r="C259" s="112"/>
      <c r="D259" s="111" t="s">
        <v>518</v>
      </c>
      <c r="E259" s="108">
        <v>25</v>
      </c>
      <c r="F259" s="108">
        <v>25</v>
      </c>
      <c r="G259" s="108">
        <v>25</v>
      </c>
      <c r="H259" s="108">
        <v>25</v>
      </c>
      <c r="I259" s="43"/>
      <c r="J259" s="421"/>
      <c r="K259" s="422"/>
      <c r="L259" s="422"/>
      <c r="M259" s="422"/>
      <c r="N259" s="423"/>
    </row>
    <row r="260" spans="1:14">
      <c r="B260" s="416"/>
      <c r="C260" s="112"/>
      <c r="D260" s="111" t="s">
        <v>493</v>
      </c>
      <c r="E260" s="108">
        <v>25</v>
      </c>
      <c r="F260" s="108">
        <v>25</v>
      </c>
      <c r="G260" s="108">
        <v>25</v>
      </c>
      <c r="H260" s="108">
        <v>25</v>
      </c>
      <c r="I260" s="43"/>
      <c r="J260" s="421"/>
      <c r="K260" s="422"/>
      <c r="L260" s="422"/>
      <c r="M260" s="422"/>
      <c r="N260" s="423"/>
    </row>
    <row r="261" spans="1:14">
      <c r="B261" s="416"/>
      <c r="C261" s="112"/>
      <c r="D261" s="288" t="s">
        <v>36</v>
      </c>
      <c r="E261" s="108">
        <v>1.2</v>
      </c>
      <c r="F261" s="108">
        <v>1.5</v>
      </c>
      <c r="G261" s="108">
        <v>2</v>
      </c>
      <c r="H261" s="108">
        <v>2</v>
      </c>
      <c r="I261" s="43"/>
      <c r="J261" s="421"/>
      <c r="K261" s="422"/>
      <c r="L261" s="422"/>
      <c r="M261" s="422"/>
      <c r="N261" s="423"/>
    </row>
    <row r="262" spans="1:14">
      <c r="B262" s="416"/>
      <c r="C262" s="112"/>
      <c r="D262" s="288" t="s">
        <v>56</v>
      </c>
      <c r="E262" s="108">
        <v>5</v>
      </c>
      <c r="F262" s="108">
        <v>5</v>
      </c>
      <c r="G262" s="108">
        <v>5</v>
      </c>
      <c r="H262" s="108">
        <v>5</v>
      </c>
      <c r="I262" s="43"/>
      <c r="J262" s="421"/>
      <c r="K262" s="422"/>
      <c r="L262" s="422"/>
      <c r="M262" s="422"/>
      <c r="N262" s="423"/>
    </row>
    <row r="263" spans="1:14">
      <c r="B263" s="416"/>
      <c r="C263" s="112"/>
      <c r="D263" s="288" t="s">
        <v>131</v>
      </c>
      <c r="E263" s="108">
        <v>1</v>
      </c>
      <c r="F263" s="108">
        <v>2</v>
      </c>
      <c r="G263" s="108">
        <v>3</v>
      </c>
      <c r="H263" s="108">
        <v>3</v>
      </c>
      <c r="I263" s="43"/>
      <c r="J263" s="421"/>
      <c r="K263" s="422"/>
      <c r="L263" s="422"/>
      <c r="M263" s="422"/>
      <c r="N263" s="423"/>
    </row>
    <row r="264" spans="1:14">
      <c r="B264" s="416"/>
      <c r="C264" s="112"/>
      <c r="D264" s="295" t="s">
        <v>620</v>
      </c>
      <c r="E264" s="108">
        <v>0.1</v>
      </c>
      <c r="F264" s="108">
        <v>0.1</v>
      </c>
      <c r="G264" s="108">
        <v>0.1</v>
      </c>
      <c r="H264" s="108">
        <v>0.1</v>
      </c>
      <c r="I264" s="43"/>
      <c r="J264" s="421"/>
      <c r="K264" s="422"/>
      <c r="L264" s="422"/>
      <c r="M264" s="422"/>
      <c r="N264" s="423"/>
    </row>
    <row r="265" spans="1:14">
      <c r="B265" s="416"/>
      <c r="C265" s="112"/>
      <c r="D265" s="111"/>
      <c r="E265" s="108"/>
      <c r="F265" s="108"/>
      <c r="G265" s="108"/>
      <c r="H265" s="108"/>
      <c r="I265" s="43"/>
      <c r="J265" s="421"/>
      <c r="K265" s="422"/>
      <c r="L265" s="422"/>
      <c r="M265" s="422"/>
      <c r="N265" s="423"/>
    </row>
    <row r="266" spans="1:14">
      <c r="B266" s="416"/>
      <c r="C266" s="112"/>
      <c r="D266" s="111"/>
      <c r="E266" s="108"/>
      <c r="F266" s="108"/>
      <c r="G266" s="108"/>
      <c r="H266" s="108"/>
      <c r="I266" s="43"/>
      <c r="J266" s="421"/>
      <c r="K266" s="422"/>
      <c r="L266" s="422"/>
      <c r="M266" s="422"/>
      <c r="N266" s="423"/>
    </row>
    <row r="267" spans="1:14">
      <c r="B267" s="416"/>
      <c r="C267" s="112"/>
      <c r="D267" s="111"/>
      <c r="E267" s="108"/>
      <c r="F267" s="108"/>
      <c r="G267" s="108"/>
      <c r="H267" s="108"/>
      <c r="I267" s="43"/>
      <c r="J267" s="421"/>
      <c r="K267" s="422"/>
      <c r="L267" s="422"/>
      <c r="M267" s="422"/>
      <c r="N267" s="423"/>
    </row>
    <row r="268" spans="1:14">
      <c r="B268" s="416"/>
      <c r="C268" s="112"/>
      <c r="D268" s="111"/>
      <c r="E268" s="108"/>
      <c r="F268" s="108"/>
      <c r="G268" s="108"/>
      <c r="H268" s="108"/>
      <c r="I268" s="43"/>
      <c r="J268" s="421"/>
      <c r="K268" s="422"/>
      <c r="L268" s="422"/>
      <c r="M268" s="422"/>
      <c r="N268" s="423"/>
    </row>
    <row r="269" spans="1:14">
      <c r="B269" s="416"/>
      <c r="C269" s="112"/>
      <c r="D269" s="111"/>
      <c r="E269" s="108"/>
      <c r="F269" s="108"/>
      <c r="G269" s="108"/>
      <c r="H269" s="108"/>
      <c r="I269" s="43"/>
      <c r="J269" s="421"/>
      <c r="K269" s="422"/>
      <c r="L269" s="422"/>
      <c r="M269" s="422"/>
      <c r="N269" s="423"/>
    </row>
    <row r="270" spans="1:14">
      <c r="B270" s="416"/>
      <c r="C270" s="112"/>
      <c r="D270" s="111"/>
      <c r="E270" s="108"/>
      <c r="F270" s="108"/>
      <c r="G270" s="108"/>
      <c r="H270" s="108"/>
      <c r="I270" s="43"/>
      <c r="J270" s="421"/>
      <c r="K270" s="422"/>
      <c r="L270" s="422"/>
      <c r="M270" s="422"/>
      <c r="N270" s="423"/>
    </row>
    <row r="271" spans="1:14">
      <c r="B271" s="416"/>
      <c r="C271" s="112"/>
      <c r="D271" s="111"/>
      <c r="E271" s="108"/>
      <c r="F271" s="108"/>
      <c r="G271" s="108"/>
      <c r="H271" s="108"/>
      <c r="I271" s="43"/>
      <c r="J271" s="421"/>
      <c r="K271" s="422"/>
      <c r="L271" s="422"/>
      <c r="M271" s="422"/>
      <c r="N271" s="423"/>
    </row>
    <row r="272" spans="1:14">
      <c r="B272" s="416"/>
      <c r="C272" s="112"/>
      <c r="D272" s="111"/>
      <c r="E272" s="108"/>
      <c r="F272" s="108"/>
      <c r="G272" s="108"/>
      <c r="H272" s="108"/>
      <c r="I272" s="43"/>
      <c r="J272" s="421"/>
      <c r="K272" s="422"/>
      <c r="L272" s="422"/>
      <c r="M272" s="422"/>
      <c r="N272" s="423"/>
    </row>
    <row r="273" spans="1:14">
      <c r="B273" s="416"/>
      <c r="C273" s="112"/>
      <c r="D273" s="111"/>
      <c r="E273" s="108"/>
      <c r="F273" s="108"/>
      <c r="G273" s="108"/>
      <c r="H273" s="108"/>
      <c r="I273" s="43"/>
      <c r="J273" s="421"/>
      <c r="K273" s="422"/>
      <c r="L273" s="422"/>
      <c r="M273" s="422"/>
      <c r="N273" s="423"/>
    </row>
    <row r="274" spans="1:14">
      <c r="B274" s="416"/>
      <c r="C274" s="112"/>
      <c r="D274" s="111"/>
      <c r="E274" s="108"/>
      <c r="F274" s="108"/>
      <c r="G274" s="108"/>
      <c r="H274" s="108"/>
      <c r="I274" s="43"/>
      <c r="J274" s="421"/>
      <c r="K274" s="422"/>
      <c r="L274" s="422"/>
      <c r="M274" s="422"/>
      <c r="N274" s="423"/>
    </row>
    <row r="275" spans="1:14">
      <c r="B275" s="416"/>
      <c r="C275" s="112"/>
      <c r="D275" s="111"/>
      <c r="E275" s="108"/>
      <c r="F275" s="108"/>
      <c r="G275" s="108"/>
      <c r="H275" s="108"/>
      <c r="I275" s="43"/>
      <c r="J275" s="421"/>
      <c r="K275" s="422"/>
      <c r="L275" s="422"/>
      <c r="M275" s="422"/>
      <c r="N275" s="423"/>
    </row>
    <row r="276" spans="1:14">
      <c r="B276" s="416"/>
      <c r="C276" s="112"/>
      <c r="D276" s="111"/>
      <c r="E276" s="108"/>
      <c r="F276" s="108"/>
      <c r="G276" s="108"/>
      <c r="H276" s="108"/>
      <c r="I276" s="43"/>
      <c r="J276" s="421"/>
      <c r="K276" s="422"/>
      <c r="L276" s="422"/>
      <c r="M276" s="422"/>
      <c r="N276" s="423"/>
    </row>
    <row r="277" spans="1:14">
      <c r="B277" s="416"/>
      <c r="C277" s="112"/>
      <c r="D277" s="111"/>
      <c r="E277" s="108"/>
      <c r="F277" s="108"/>
      <c r="G277" s="108"/>
      <c r="H277" s="108"/>
      <c r="I277" s="43"/>
      <c r="J277" s="421"/>
      <c r="K277" s="422"/>
      <c r="L277" s="422"/>
      <c r="M277" s="422"/>
      <c r="N277" s="423"/>
    </row>
    <row r="278" spans="1:14">
      <c r="B278" s="417"/>
      <c r="C278" s="112"/>
      <c r="D278" s="113"/>
      <c r="E278" s="114"/>
      <c r="F278" s="115"/>
      <c r="G278" s="115"/>
      <c r="H278" s="115"/>
      <c r="I278" s="43"/>
      <c r="J278" s="424"/>
      <c r="K278" s="425"/>
      <c r="L278" s="425"/>
      <c r="M278" s="425"/>
      <c r="N278" s="426"/>
    </row>
    <row r="279" spans="1:14">
      <c r="D279" s="123"/>
      <c r="E279" s="124"/>
      <c r="F279" s="124"/>
      <c r="G279" s="124"/>
      <c r="H279" s="124"/>
    </row>
    <row r="280" spans="1:14">
      <c r="D280" s="123"/>
      <c r="E280" s="124"/>
      <c r="F280" s="124"/>
      <c r="G280" s="124"/>
      <c r="H280" s="124"/>
    </row>
    <row r="281" spans="1:14" ht="12.75" customHeight="1">
      <c r="A281" s="427" t="s">
        <v>98</v>
      </c>
      <c r="B281" s="429" t="s">
        <v>99</v>
      </c>
      <c r="C281" s="109"/>
      <c r="D281" s="429" t="s">
        <v>32</v>
      </c>
      <c r="E281" s="427" t="s">
        <v>303</v>
      </c>
      <c r="F281" s="427" t="s">
        <v>304</v>
      </c>
      <c r="G281" s="431" t="s">
        <v>305</v>
      </c>
      <c r="H281" s="427" t="s">
        <v>306</v>
      </c>
      <c r="I281" s="53"/>
      <c r="J281" s="427" t="s">
        <v>33</v>
      </c>
      <c r="K281" s="427"/>
      <c r="L281" s="427"/>
      <c r="M281" s="427"/>
      <c r="N281" s="427"/>
    </row>
    <row r="282" spans="1:14" ht="12.75" customHeight="1">
      <c r="A282" s="428"/>
      <c r="B282" s="430"/>
      <c r="C282" s="109"/>
      <c r="D282" s="430"/>
      <c r="E282" s="428"/>
      <c r="F282" s="428"/>
      <c r="G282" s="432"/>
      <c r="H282" s="428"/>
      <c r="I282" s="54"/>
      <c r="J282" s="428"/>
      <c r="K282" s="428"/>
      <c r="L282" s="428"/>
      <c r="M282" s="428"/>
      <c r="N282" s="428"/>
    </row>
    <row r="283" spans="1:14" ht="12.75" customHeight="1">
      <c r="A283" s="45" t="s">
        <v>531</v>
      </c>
      <c r="B283" s="415" t="s">
        <v>533</v>
      </c>
      <c r="C283" s="110"/>
      <c r="D283" s="111" t="s">
        <v>616</v>
      </c>
      <c r="E283" s="108">
        <v>20</v>
      </c>
      <c r="F283" s="108">
        <v>30</v>
      </c>
      <c r="G283" s="108">
        <v>40</v>
      </c>
      <c r="H283" s="108">
        <v>50</v>
      </c>
      <c r="I283" s="47"/>
      <c r="J283" s="418" t="s">
        <v>507</v>
      </c>
      <c r="K283" s="419"/>
      <c r="L283" s="419"/>
      <c r="M283" s="419"/>
      <c r="N283" s="420"/>
    </row>
    <row r="284" spans="1:14">
      <c r="B284" s="416"/>
      <c r="C284" s="112"/>
      <c r="D284" s="295" t="s">
        <v>620</v>
      </c>
      <c r="E284" s="108">
        <v>0.1</v>
      </c>
      <c r="F284" s="108">
        <v>0.1</v>
      </c>
      <c r="G284" s="108">
        <v>0.1</v>
      </c>
      <c r="H284" s="108">
        <v>0.1</v>
      </c>
      <c r="I284" s="43"/>
      <c r="J284" s="421"/>
      <c r="K284" s="422"/>
      <c r="L284" s="422"/>
      <c r="M284" s="422"/>
      <c r="N284" s="423"/>
    </row>
    <row r="285" spans="1:14">
      <c r="B285" s="416"/>
      <c r="C285" s="112"/>
      <c r="D285" s="295"/>
      <c r="E285" s="108"/>
      <c r="F285" s="108"/>
      <c r="G285" s="108"/>
      <c r="H285" s="108"/>
      <c r="I285" s="43"/>
      <c r="J285" s="421"/>
      <c r="K285" s="422"/>
      <c r="L285" s="422"/>
      <c r="M285" s="422"/>
      <c r="N285" s="423"/>
    </row>
    <row r="286" spans="1:14">
      <c r="B286" s="416"/>
      <c r="C286" s="112"/>
      <c r="D286" s="295" t="s">
        <v>532</v>
      </c>
      <c r="E286" s="290"/>
      <c r="F286" s="108"/>
      <c r="G286" s="108"/>
      <c r="H286" s="108"/>
      <c r="I286" s="43"/>
      <c r="J286" s="421"/>
      <c r="K286" s="422"/>
      <c r="L286" s="422"/>
      <c r="M286" s="422"/>
      <c r="N286" s="423"/>
    </row>
    <row r="287" spans="1:14">
      <c r="B287" s="416"/>
      <c r="C287" s="112"/>
      <c r="D287" s="309" t="s">
        <v>48</v>
      </c>
      <c r="E287" s="310">
        <v>40</v>
      </c>
      <c r="F287" s="310">
        <v>50</v>
      </c>
      <c r="G287" s="310">
        <v>80</v>
      </c>
      <c r="H287" s="313">
        <v>100</v>
      </c>
      <c r="I287" s="43"/>
      <c r="J287" s="421"/>
      <c r="K287" s="422"/>
      <c r="L287" s="422"/>
      <c r="M287" s="422"/>
      <c r="N287" s="423"/>
    </row>
    <row r="288" spans="1:14">
      <c r="B288" s="416"/>
      <c r="C288" s="112"/>
      <c r="D288" s="309" t="s">
        <v>513</v>
      </c>
      <c r="E288" s="304">
        <v>40</v>
      </c>
      <c r="F288" s="304">
        <v>40</v>
      </c>
      <c r="G288" s="304">
        <v>60</v>
      </c>
      <c r="H288" s="302">
        <v>60</v>
      </c>
      <c r="I288" s="43"/>
      <c r="J288" s="421"/>
      <c r="K288" s="422"/>
      <c r="L288" s="422"/>
      <c r="M288" s="422"/>
      <c r="N288" s="423"/>
    </row>
    <row r="289" spans="2:14">
      <c r="B289" s="416"/>
      <c r="C289" s="112"/>
      <c r="D289" s="311" t="s">
        <v>494</v>
      </c>
      <c r="E289" s="312">
        <v>50</v>
      </c>
      <c r="F289" s="312">
        <v>60</v>
      </c>
      <c r="G289" s="312">
        <v>75</v>
      </c>
      <c r="H289" s="314">
        <v>90</v>
      </c>
      <c r="I289" s="43"/>
      <c r="J289" s="421"/>
      <c r="K289" s="422"/>
      <c r="L289" s="422"/>
      <c r="M289" s="422"/>
      <c r="N289" s="423"/>
    </row>
    <row r="290" spans="2:14">
      <c r="B290" s="416"/>
      <c r="C290" s="112"/>
      <c r="D290" s="111"/>
      <c r="E290" s="108"/>
      <c r="F290" s="108"/>
      <c r="G290" s="108"/>
      <c r="H290" s="108"/>
      <c r="I290" s="43"/>
      <c r="J290" s="421"/>
      <c r="K290" s="422"/>
      <c r="L290" s="422"/>
      <c r="M290" s="422"/>
      <c r="N290" s="423"/>
    </row>
    <row r="291" spans="2:14">
      <c r="B291" s="416"/>
      <c r="C291" s="112"/>
      <c r="D291" s="111"/>
      <c r="E291" s="108"/>
      <c r="F291" s="108"/>
      <c r="G291" s="108"/>
      <c r="H291" s="108"/>
      <c r="I291" s="43"/>
      <c r="J291" s="421"/>
      <c r="K291" s="422"/>
      <c r="L291" s="422"/>
      <c r="M291" s="422"/>
      <c r="N291" s="423"/>
    </row>
    <row r="292" spans="2:14">
      <c r="B292" s="416"/>
      <c r="C292" s="112"/>
      <c r="D292" s="111"/>
      <c r="E292" s="108"/>
      <c r="F292" s="108"/>
      <c r="G292" s="108"/>
      <c r="H292" s="108"/>
      <c r="I292" s="43"/>
      <c r="J292" s="421"/>
      <c r="K292" s="422"/>
      <c r="L292" s="422"/>
      <c r="M292" s="422"/>
      <c r="N292" s="423"/>
    </row>
    <row r="293" spans="2:14">
      <c r="B293" s="416"/>
      <c r="C293" s="112"/>
      <c r="D293" s="111"/>
      <c r="E293" s="108"/>
      <c r="F293" s="108"/>
      <c r="G293" s="108"/>
      <c r="H293" s="108"/>
      <c r="I293" s="43"/>
      <c r="J293" s="421"/>
      <c r="K293" s="422"/>
      <c r="L293" s="422"/>
      <c r="M293" s="422"/>
      <c r="N293" s="423"/>
    </row>
    <row r="294" spans="2:14">
      <c r="B294" s="416"/>
      <c r="C294" s="112"/>
      <c r="D294" s="111"/>
      <c r="E294" s="108"/>
      <c r="F294" s="108"/>
      <c r="G294" s="108"/>
      <c r="H294" s="108"/>
      <c r="I294" s="43"/>
      <c r="J294" s="421"/>
      <c r="K294" s="422"/>
      <c r="L294" s="422"/>
      <c r="M294" s="422"/>
      <c r="N294" s="423"/>
    </row>
    <row r="295" spans="2:14">
      <c r="B295" s="416"/>
      <c r="C295" s="112"/>
      <c r="D295" s="111"/>
      <c r="E295" s="108"/>
      <c r="F295" s="108"/>
      <c r="G295" s="108"/>
      <c r="H295" s="108"/>
      <c r="I295" s="43"/>
      <c r="J295" s="421"/>
      <c r="K295" s="422"/>
      <c r="L295" s="422"/>
      <c r="M295" s="422"/>
      <c r="N295" s="423"/>
    </row>
    <row r="296" spans="2:14">
      <c r="B296" s="416"/>
      <c r="C296" s="112"/>
      <c r="D296" s="111"/>
      <c r="E296" s="108"/>
      <c r="F296" s="108"/>
      <c r="G296" s="108"/>
      <c r="H296" s="108"/>
      <c r="I296" s="43"/>
      <c r="J296" s="421"/>
      <c r="K296" s="422"/>
      <c r="L296" s="422"/>
      <c r="M296" s="422"/>
      <c r="N296" s="423"/>
    </row>
    <row r="297" spans="2:14">
      <c r="B297" s="416"/>
      <c r="C297" s="112"/>
      <c r="D297" s="111"/>
      <c r="E297" s="108"/>
      <c r="F297" s="108"/>
      <c r="G297" s="108"/>
      <c r="H297" s="108"/>
      <c r="I297" s="43"/>
      <c r="J297" s="421"/>
      <c r="K297" s="422"/>
      <c r="L297" s="422"/>
      <c r="M297" s="422"/>
      <c r="N297" s="423"/>
    </row>
    <row r="298" spans="2:14">
      <c r="B298" s="416"/>
      <c r="C298" s="112"/>
      <c r="D298" s="111"/>
      <c r="E298" s="108"/>
      <c r="F298" s="108"/>
      <c r="G298" s="108"/>
      <c r="H298" s="108"/>
      <c r="I298" s="43"/>
      <c r="J298" s="421"/>
      <c r="K298" s="422"/>
      <c r="L298" s="422"/>
      <c r="M298" s="422"/>
      <c r="N298" s="423"/>
    </row>
    <row r="299" spans="2:14">
      <c r="B299" s="416"/>
      <c r="C299" s="112"/>
      <c r="D299" s="111"/>
      <c r="E299" s="108"/>
      <c r="F299" s="108"/>
      <c r="G299" s="108"/>
      <c r="H299" s="108"/>
      <c r="I299" s="43"/>
      <c r="J299" s="421"/>
      <c r="K299" s="422"/>
      <c r="L299" s="422"/>
      <c r="M299" s="422"/>
      <c r="N299" s="423"/>
    </row>
    <row r="300" spans="2:14">
      <c r="B300" s="416"/>
      <c r="C300" s="112"/>
      <c r="D300" s="111"/>
      <c r="E300" s="108"/>
      <c r="F300" s="108"/>
      <c r="G300" s="108"/>
      <c r="H300" s="108"/>
      <c r="I300" s="43"/>
      <c r="J300" s="421"/>
      <c r="K300" s="422"/>
      <c r="L300" s="422"/>
      <c r="M300" s="422"/>
      <c r="N300" s="423"/>
    </row>
    <row r="301" spans="2:14">
      <c r="B301" s="416"/>
      <c r="C301" s="112"/>
      <c r="D301" s="111"/>
      <c r="E301" s="108"/>
      <c r="F301" s="108"/>
      <c r="G301" s="108"/>
      <c r="H301" s="108"/>
      <c r="I301" s="43"/>
      <c r="J301" s="421"/>
      <c r="K301" s="422"/>
      <c r="L301" s="422"/>
      <c r="M301" s="422"/>
      <c r="N301" s="423"/>
    </row>
    <row r="302" spans="2:14">
      <c r="B302" s="416"/>
      <c r="C302" s="112"/>
      <c r="D302" s="111"/>
      <c r="E302" s="108"/>
      <c r="F302" s="108"/>
      <c r="G302" s="108"/>
      <c r="H302" s="108"/>
      <c r="I302" s="43"/>
      <c r="J302" s="421"/>
      <c r="K302" s="422"/>
      <c r="L302" s="422"/>
      <c r="M302" s="422"/>
      <c r="N302" s="423"/>
    </row>
    <row r="303" spans="2:14">
      <c r="B303" s="417"/>
      <c r="C303" s="112"/>
      <c r="D303" s="113"/>
      <c r="E303" s="114"/>
      <c r="F303" s="115"/>
      <c r="G303" s="115"/>
      <c r="H303" s="115"/>
      <c r="I303" s="43"/>
      <c r="J303" s="424"/>
      <c r="K303" s="425"/>
      <c r="L303" s="425"/>
      <c r="M303" s="425"/>
      <c r="N303" s="426"/>
    </row>
    <row r="304" spans="2:14">
      <c r="D304" s="123"/>
      <c r="E304" s="124"/>
      <c r="F304" s="124"/>
      <c r="G304" s="124"/>
      <c r="H304" s="124"/>
    </row>
    <row r="305" spans="1:16">
      <c r="D305" s="123"/>
      <c r="E305" s="124"/>
      <c r="F305" s="124"/>
      <c r="G305" s="124"/>
      <c r="H305" s="124"/>
    </row>
    <row r="306" spans="1:16">
      <c r="A306" s="427" t="s">
        <v>98</v>
      </c>
      <c r="B306" s="429" t="s">
        <v>99</v>
      </c>
      <c r="C306" s="109"/>
      <c r="D306" s="429" t="s">
        <v>32</v>
      </c>
      <c r="E306" s="427" t="s">
        <v>303</v>
      </c>
      <c r="F306" s="427" t="s">
        <v>304</v>
      </c>
      <c r="G306" s="431" t="s">
        <v>305</v>
      </c>
      <c r="H306" s="427" t="s">
        <v>306</v>
      </c>
      <c r="I306" s="53"/>
      <c r="J306" s="427" t="s">
        <v>33</v>
      </c>
      <c r="K306" s="427"/>
      <c r="L306" s="427"/>
      <c r="M306" s="427"/>
      <c r="N306" s="427"/>
    </row>
    <row r="307" spans="1:16">
      <c r="A307" s="428"/>
      <c r="B307" s="430"/>
      <c r="C307" s="109"/>
      <c r="D307" s="430"/>
      <c r="E307" s="428"/>
      <c r="F307" s="428"/>
      <c r="G307" s="432"/>
      <c r="H307" s="428"/>
      <c r="I307" s="54"/>
      <c r="J307" s="428"/>
      <c r="K307" s="428"/>
      <c r="L307" s="428"/>
      <c r="M307" s="428"/>
      <c r="N307" s="428"/>
    </row>
    <row r="308" spans="1:16" ht="12.75" customHeight="1">
      <c r="A308" s="45" t="s">
        <v>534</v>
      </c>
      <c r="B308" s="415" t="s">
        <v>538</v>
      </c>
      <c r="C308" s="110"/>
      <c r="D308" s="125" t="s">
        <v>492</v>
      </c>
      <c r="E308" s="108">
        <v>20</v>
      </c>
      <c r="F308" s="108">
        <v>30</v>
      </c>
      <c r="G308" s="108">
        <v>40</v>
      </c>
      <c r="H308" s="108">
        <v>50</v>
      </c>
      <c r="I308" s="47"/>
      <c r="J308" s="418" t="s">
        <v>539</v>
      </c>
      <c r="K308" s="419"/>
      <c r="L308" s="419"/>
      <c r="M308" s="419"/>
      <c r="N308" s="420"/>
      <c r="P308" s="44"/>
    </row>
    <row r="309" spans="1:16">
      <c r="B309" s="416"/>
      <c r="C309" s="112"/>
      <c r="D309" s="111" t="s">
        <v>493</v>
      </c>
      <c r="E309" s="108">
        <v>25</v>
      </c>
      <c r="F309" s="108">
        <v>25</v>
      </c>
      <c r="G309" s="108">
        <v>25</v>
      </c>
      <c r="H309" s="108">
        <v>25</v>
      </c>
      <c r="I309" s="43"/>
      <c r="J309" s="421"/>
      <c r="K309" s="422"/>
      <c r="L309" s="422"/>
      <c r="M309" s="422"/>
      <c r="N309" s="423"/>
    </row>
    <row r="310" spans="1:16">
      <c r="B310" s="416"/>
      <c r="C310" s="112"/>
      <c r="D310" s="288" t="s">
        <v>36</v>
      </c>
      <c r="E310" s="108">
        <v>1.2</v>
      </c>
      <c r="F310" s="108">
        <v>1.5</v>
      </c>
      <c r="G310" s="108">
        <v>2</v>
      </c>
      <c r="H310" s="108">
        <v>2</v>
      </c>
      <c r="I310" s="43"/>
      <c r="J310" s="421"/>
      <c r="K310" s="422"/>
      <c r="L310" s="422"/>
      <c r="M310" s="422"/>
      <c r="N310" s="423"/>
    </row>
    <row r="311" spans="1:16">
      <c r="B311" s="416"/>
      <c r="C311" s="112"/>
      <c r="D311" s="295" t="s">
        <v>131</v>
      </c>
      <c r="E311" s="108">
        <v>1</v>
      </c>
      <c r="F311" s="108">
        <v>2</v>
      </c>
      <c r="G311" s="108">
        <v>3</v>
      </c>
      <c r="H311" s="108">
        <v>3</v>
      </c>
      <c r="I311" s="43"/>
      <c r="J311" s="421"/>
      <c r="K311" s="422"/>
      <c r="L311" s="422"/>
      <c r="M311" s="422"/>
      <c r="N311" s="423"/>
    </row>
    <row r="312" spans="1:16">
      <c r="B312" s="416"/>
      <c r="C312" s="112"/>
      <c r="D312" s="295" t="s">
        <v>620</v>
      </c>
      <c r="E312" s="108">
        <v>0.1</v>
      </c>
      <c r="F312" s="108">
        <v>0.1</v>
      </c>
      <c r="G312" s="108">
        <v>0.1</v>
      </c>
      <c r="H312" s="108">
        <v>0.1</v>
      </c>
      <c r="I312" s="43"/>
      <c r="J312" s="421"/>
      <c r="K312" s="422"/>
      <c r="L312" s="422"/>
      <c r="M312" s="422"/>
      <c r="N312" s="423"/>
    </row>
    <row r="313" spans="1:16">
      <c r="B313" s="416"/>
      <c r="C313" s="112"/>
      <c r="D313" s="111"/>
      <c r="E313" s="108"/>
      <c r="F313" s="108"/>
      <c r="G313" s="108"/>
      <c r="H313" s="108"/>
      <c r="I313" s="43"/>
      <c r="J313" s="421"/>
      <c r="K313" s="422"/>
      <c r="L313" s="422"/>
      <c r="M313" s="422"/>
      <c r="N313" s="423"/>
    </row>
    <row r="314" spans="1:16">
      <c r="B314" s="416"/>
      <c r="C314" s="112"/>
      <c r="D314" s="386" t="s">
        <v>541</v>
      </c>
      <c r="E314" s="290"/>
      <c r="F314" s="290"/>
      <c r="G314" s="290"/>
      <c r="H314" s="290"/>
      <c r="I314" s="43"/>
      <c r="J314" s="421"/>
      <c r="K314" s="422"/>
      <c r="L314" s="422"/>
      <c r="M314" s="422"/>
      <c r="N314" s="423"/>
    </row>
    <row r="315" spans="1:16">
      <c r="B315" s="416"/>
      <c r="C315" s="112"/>
      <c r="D315" s="369" t="s">
        <v>42</v>
      </c>
      <c r="E315" s="371">
        <v>25</v>
      </c>
      <c r="F315" s="371">
        <v>25</v>
      </c>
      <c r="G315" s="371">
        <v>40</v>
      </c>
      <c r="H315" s="371">
        <v>40</v>
      </c>
      <c r="I315" s="43"/>
      <c r="J315" s="421"/>
      <c r="K315" s="422"/>
      <c r="L315" s="422"/>
      <c r="M315" s="422"/>
      <c r="N315" s="423"/>
    </row>
    <row r="316" spans="1:16">
      <c r="B316" s="416"/>
      <c r="C316" s="112"/>
      <c r="D316" s="390" t="s">
        <v>498</v>
      </c>
      <c r="E316" s="310">
        <v>15</v>
      </c>
      <c r="F316" s="310">
        <v>15</v>
      </c>
      <c r="G316" s="310">
        <v>20</v>
      </c>
      <c r="H316" s="310">
        <v>20</v>
      </c>
      <c r="I316" s="43"/>
      <c r="J316" s="421"/>
      <c r="K316" s="422"/>
      <c r="L316" s="422"/>
      <c r="M316" s="422"/>
      <c r="N316" s="423"/>
    </row>
    <row r="317" spans="1:16">
      <c r="B317" s="416"/>
      <c r="C317" s="112"/>
      <c r="D317" s="390" t="s">
        <v>63</v>
      </c>
      <c r="E317" s="310">
        <v>35</v>
      </c>
      <c r="F317" s="310">
        <v>35</v>
      </c>
      <c r="G317" s="310">
        <v>45</v>
      </c>
      <c r="H317" s="310">
        <v>45</v>
      </c>
      <c r="I317" s="43"/>
      <c r="J317" s="421"/>
      <c r="K317" s="422"/>
      <c r="L317" s="422"/>
      <c r="M317" s="422"/>
      <c r="N317" s="423"/>
    </row>
    <row r="318" spans="1:16">
      <c r="B318" s="416"/>
      <c r="C318" s="112"/>
      <c r="D318" s="390" t="s">
        <v>499</v>
      </c>
      <c r="E318" s="310">
        <v>20</v>
      </c>
      <c r="F318" s="310">
        <v>30</v>
      </c>
      <c r="G318" s="310">
        <v>40</v>
      </c>
      <c r="H318" s="310">
        <v>50</v>
      </c>
      <c r="I318" s="43"/>
      <c r="J318" s="421"/>
      <c r="K318" s="422"/>
      <c r="L318" s="422"/>
      <c r="M318" s="422"/>
      <c r="N318" s="423"/>
    </row>
    <row r="319" spans="1:16">
      <c r="B319" s="416"/>
      <c r="C319" s="112"/>
      <c r="D319" s="390" t="s">
        <v>488</v>
      </c>
      <c r="E319" s="310">
        <v>10</v>
      </c>
      <c r="F319" s="310">
        <v>10</v>
      </c>
      <c r="G319" s="310">
        <v>35</v>
      </c>
      <c r="H319" s="310">
        <v>35</v>
      </c>
      <c r="I319" s="43"/>
      <c r="J319" s="421"/>
      <c r="K319" s="422"/>
      <c r="L319" s="422"/>
      <c r="M319" s="422"/>
      <c r="N319" s="423"/>
    </row>
    <row r="320" spans="1:16">
      <c r="B320" s="416"/>
      <c r="C320" s="112"/>
      <c r="D320" s="390" t="s">
        <v>47</v>
      </c>
      <c r="E320" s="310">
        <v>20</v>
      </c>
      <c r="F320" s="310">
        <v>20</v>
      </c>
      <c r="G320" s="310">
        <v>30</v>
      </c>
      <c r="H320" s="310">
        <v>30</v>
      </c>
      <c r="I320" s="43"/>
      <c r="J320" s="421"/>
      <c r="K320" s="422"/>
      <c r="L320" s="422"/>
      <c r="M320" s="422"/>
      <c r="N320" s="423"/>
    </row>
    <row r="321" spans="2:14">
      <c r="B321" s="416"/>
      <c r="C321" s="112"/>
      <c r="D321" s="391" t="s">
        <v>495</v>
      </c>
      <c r="E321" s="389">
        <v>30</v>
      </c>
      <c r="F321" s="389">
        <v>40</v>
      </c>
      <c r="G321" s="389">
        <v>50</v>
      </c>
      <c r="H321" s="312">
        <v>50</v>
      </c>
      <c r="I321" s="43"/>
      <c r="J321" s="421"/>
      <c r="K321" s="422"/>
      <c r="L321" s="422"/>
      <c r="M321" s="422"/>
      <c r="N321" s="423"/>
    </row>
    <row r="322" spans="2:14">
      <c r="B322" s="416"/>
      <c r="C322" s="112"/>
      <c r="D322" s="188"/>
      <c r="E322" s="108"/>
      <c r="F322" s="108"/>
      <c r="G322" s="108"/>
      <c r="H322" s="108"/>
      <c r="I322" s="43"/>
      <c r="J322" s="421"/>
      <c r="K322" s="422"/>
      <c r="L322" s="422"/>
      <c r="M322" s="422"/>
      <c r="N322" s="423"/>
    </row>
    <row r="323" spans="2:14">
      <c r="B323" s="416"/>
      <c r="C323" s="112"/>
      <c r="D323" s="111"/>
      <c r="E323" s="108"/>
      <c r="F323" s="108"/>
      <c r="G323" s="108"/>
      <c r="H323" s="108"/>
      <c r="I323" s="43"/>
      <c r="J323" s="421"/>
      <c r="K323" s="422"/>
      <c r="L323" s="422"/>
      <c r="M323" s="422"/>
      <c r="N323" s="423"/>
    </row>
    <row r="324" spans="2:14">
      <c r="B324" s="416"/>
      <c r="C324" s="112"/>
      <c r="D324" s="111"/>
      <c r="E324" s="108"/>
      <c r="F324" s="108"/>
      <c r="G324" s="108"/>
      <c r="H324" s="108"/>
      <c r="I324" s="43"/>
      <c r="J324" s="421"/>
      <c r="K324" s="422"/>
      <c r="L324" s="422"/>
      <c r="M324" s="422"/>
      <c r="N324" s="423"/>
    </row>
    <row r="325" spans="2:14">
      <c r="B325" s="416"/>
      <c r="C325" s="112"/>
      <c r="D325" s="111"/>
      <c r="E325" s="108"/>
      <c r="F325" s="108"/>
      <c r="G325" s="108"/>
      <c r="H325" s="108"/>
      <c r="I325" s="43"/>
      <c r="J325" s="421"/>
      <c r="K325" s="422"/>
      <c r="L325" s="422"/>
      <c r="M325" s="422"/>
      <c r="N325" s="423"/>
    </row>
    <row r="326" spans="2:14">
      <c r="B326" s="416"/>
      <c r="C326" s="112"/>
      <c r="D326" s="111"/>
      <c r="E326" s="108"/>
      <c r="F326" s="108"/>
      <c r="G326" s="108"/>
      <c r="H326" s="108"/>
      <c r="I326" s="43"/>
      <c r="J326" s="421"/>
      <c r="K326" s="422"/>
      <c r="L326" s="422"/>
      <c r="M326" s="422"/>
      <c r="N326" s="423"/>
    </row>
    <row r="327" spans="2:14">
      <c r="B327" s="416"/>
      <c r="C327" s="112"/>
      <c r="D327" s="111"/>
      <c r="E327" s="108"/>
      <c r="F327" s="108"/>
      <c r="G327" s="108"/>
      <c r="H327" s="108"/>
      <c r="I327" s="43"/>
      <c r="J327" s="421"/>
      <c r="K327" s="422"/>
      <c r="L327" s="422"/>
      <c r="M327" s="422"/>
      <c r="N327" s="423"/>
    </row>
    <row r="328" spans="2:14">
      <c r="B328" s="417"/>
      <c r="C328" s="112"/>
      <c r="D328" s="113"/>
      <c r="E328" s="114"/>
      <c r="F328" s="115"/>
      <c r="G328" s="115"/>
      <c r="H328" s="115"/>
      <c r="I328" s="43"/>
      <c r="J328" s="424"/>
      <c r="K328" s="425"/>
      <c r="L328" s="425"/>
      <c r="M328" s="425"/>
      <c r="N328" s="426"/>
    </row>
  </sheetData>
  <mergeCells count="130">
    <mergeCell ref="A306:A307"/>
    <mergeCell ref="B306:B307"/>
    <mergeCell ref="D306:D307"/>
    <mergeCell ref="E306:E307"/>
    <mergeCell ref="F306:F307"/>
    <mergeCell ref="G306:G307"/>
    <mergeCell ref="H306:H307"/>
    <mergeCell ref="J306:N307"/>
    <mergeCell ref="B308:B328"/>
    <mergeCell ref="J308:N328"/>
    <mergeCell ref="B283:B303"/>
    <mergeCell ref="J283:N303"/>
    <mergeCell ref="H256:H257"/>
    <mergeCell ref="J256:N257"/>
    <mergeCell ref="B258:B278"/>
    <mergeCell ref="J258:N278"/>
    <mergeCell ref="A281:A282"/>
    <mergeCell ref="B281:B282"/>
    <mergeCell ref="D281:D282"/>
    <mergeCell ref="E281:E282"/>
    <mergeCell ref="F281:F282"/>
    <mergeCell ref="G281:G282"/>
    <mergeCell ref="B233:B253"/>
    <mergeCell ref="J233:N253"/>
    <mergeCell ref="A256:A257"/>
    <mergeCell ref="B256:B257"/>
    <mergeCell ref="D256:D257"/>
    <mergeCell ref="E256:E257"/>
    <mergeCell ref="F256:F257"/>
    <mergeCell ref="G256:G257"/>
    <mergeCell ref="H281:H282"/>
    <mergeCell ref="J281:N282"/>
    <mergeCell ref="B208:B228"/>
    <mergeCell ref="J208:N228"/>
    <mergeCell ref="A231:A232"/>
    <mergeCell ref="B231:B232"/>
    <mergeCell ref="D231:D232"/>
    <mergeCell ref="E231:E232"/>
    <mergeCell ref="F231:F232"/>
    <mergeCell ref="G231:G232"/>
    <mergeCell ref="H231:H232"/>
    <mergeCell ref="J231:N232"/>
    <mergeCell ref="B184:B203"/>
    <mergeCell ref="J184:N203"/>
    <mergeCell ref="A206:A207"/>
    <mergeCell ref="B206:B207"/>
    <mergeCell ref="D206:D207"/>
    <mergeCell ref="E206:E207"/>
    <mergeCell ref="F206:F207"/>
    <mergeCell ref="G206:G207"/>
    <mergeCell ref="H206:H207"/>
    <mergeCell ref="J206:N207"/>
    <mergeCell ref="B159:B179"/>
    <mergeCell ref="J159:N179"/>
    <mergeCell ref="A182:A183"/>
    <mergeCell ref="B182:B183"/>
    <mergeCell ref="D182:D183"/>
    <mergeCell ref="E182:E183"/>
    <mergeCell ref="F182:F183"/>
    <mergeCell ref="G182:G183"/>
    <mergeCell ref="H182:H183"/>
    <mergeCell ref="J182:N183"/>
    <mergeCell ref="B134:B154"/>
    <mergeCell ref="J134:N154"/>
    <mergeCell ref="A157:A158"/>
    <mergeCell ref="B157:B158"/>
    <mergeCell ref="D157:D158"/>
    <mergeCell ref="E157:E158"/>
    <mergeCell ref="F157:F158"/>
    <mergeCell ref="G157:G158"/>
    <mergeCell ref="H157:H158"/>
    <mergeCell ref="J157:N158"/>
    <mergeCell ref="B109:B129"/>
    <mergeCell ref="J109:N129"/>
    <mergeCell ref="A132:A133"/>
    <mergeCell ref="B132:B133"/>
    <mergeCell ref="D132:D133"/>
    <mergeCell ref="E132:E133"/>
    <mergeCell ref="F132:F133"/>
    <mergeCell ref="G132:G133"/>
    <mergeCell ref="H132:H133"/>
    <mergeCell ref="J132:N133"/>
    <mergeCell ref="B84:B104"/>
    <mergeCell ref="J84:N104"/>
    <mergeCell ref="A107:A108"/>
    <mergeCell ref="B107:B108"/>
    <mergeCell ref="D107:D108"/>
    <mergeCell ref="E107:E108"/>
    <mergeCell ref="F107:F108"/>
    <mergeCell ref="G107:G108"/>
    <mergeCell ref="H107:H108"/>
    <mergeCell ref="J107:N108"/>
    <mergeCell ref="B59:B79"/>
    <mergeCell ref="J59:N79"/>
    <mergeCell ref="A82:A83"/>
    <mergeCell ref="B82:B83"/>
    <mergeCell ref="D82:D83"/>
    <mergeCell ref="E82:E83"/>
    <mergeCell ref="F82:F83"/>
    <mergeCell ref="G82:G83"/>
    <mergeCell ref="H82:H83"/>
    <mergeCell ref="J82:N83"/>
    <mergeCell ref="B34:B54"/>
    <mergeCell ref="J34:N54"/>
    <mergeCell ref="A57:A58"/>
    <mergeCell ref="B57:B58"/>
    <mergeCell ref="D57:D58"/>
    <mergeCell ref="E57:E58"/>
    <mergeCell ref="F57:F58"/>
    <mergeCell ref="G57:G58"/>
    <mergeCell ref="H57:H58"/>
    <mergeCell ref="J57:N58"/>
    <mergeCell ref="H7:H8"/>
    <mergeCell ref="J7:N8"/>
    <mergeCell ref="B9:B29"/>
    <mergeCell ref="J9:N29"/>
    <mergeCell ref="A32:A33"/>
    <mergeCell ref="B32:B33"/>
    <mergeCell ref="D32:D33"/>
    <mergeCell ref="E32:E33"/>
    <mergeCell ref="F32:F33"/>
    <mergeCell ref="G32:G33"/>
    <mergeCell ref="A7:A8"/>
    <mergeCell ref="B7:B8"/>
    <mergeCell ref="D7:D8"/>
    <mergeCell ref="E7:E8"/>
    <mergeCell ref="F7:F8"/>
    <mergeCell ref="G7:G8"/>
    <mergeCell ref="H32:H33"/>
    <mergeCell ref="J32:N33"/>
  </mergeCells>
  <pageMargins left="0.25" right="0.25" top="0.75" bottom="0.75" header="0.3" footer="0.3"/>
  <pageSetup paperSize="9" scale="61" orientation="portrait" r:id="rId1"/>
  <rowBreaks count="4" manualBreakCount="4">
    <brk id="80" max="13" man="1"/>
    <brk id="156" max="13" man="1"/>
    <brk id="228" max="13" man="1"/>
    <brk id="305" max="1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P103"/>
  <sheetViews>
    <sheetView view="pageBreakPreview" topLeftCell="A94" zoomScale="120" zoomScaleSheetLayoutView="120" workbookViewId="0">
      <selection activeCell="D58" sqref="D58:H63"/>
    </sheetView>
  </sheetViews>
  <sheetFormatPr defaultColWidth="9.140625" defaultRowHeight="12.75"/>
  <cols>
    <col min="1" max="1" width="6.42578125" style="45" customWidth="1"/>
    <col min="2" max="2" width="23.85546875" customWidth="1"/>
    <col min="3" max="3" width="1.140625" customWidth="1"/>
    <col min="4" max="4" width="28.7109375" customWidth="1"/>
    <col min="5" max="8" width="9.7109375" customWidth="1"/>
    <col min="9" max="9" width="1.28515625" customWidth="1"/>
    <col min="10" max="14" width="8.28515625" customWidth="1"/>
  </cols>
  <sheetData>
    <row r="4" spans="1:14">
      <c r="D4" s="47" t="s">
        <v>464</v>
      </c>
    </row>
    <row r="5" spans="1:14">
      <c r="D5" s="50"/>
    </row>
    <row r="6" spans="1:14" ht="12.75" customHeight="1">
      <c r="A6" s="427" t="s">
        <v>98</v>
      </c>
      <c r="B6" s="427" t="s">
        <v>99</v>
      </c>
      <c r="C6" s="52"/>
      <c r="D6" s="427" t="s">
        <v>32</v>
      </c>
      <c r="E6" s="427" t="s">
        <v>303</v>
      </c>
      <c r="F6" s="427" t="s">
        <v>304</v>
      </c>
      <c r="G6" s="431" t="s">
        <v>305</v>
      </c>
      <c r="H6" s="427" t="s">
        <v>306</v>
      </c>
      <c r="I6" s="53"/>
      <c r="J6" s="427" t="s">
        <v>33</v>
      </c>
      <c r="K6" s="427"/>
      <c r="L6" s="427"/>
      <c r="M6" s="427"/>
      <c r="N6" s="427"/>
    </row>
    <row r="7" spans="1:14">
      <c r="A7" s="428"/>
      <c r="B7" s="428"/>
      <c r="C7" s="52"/>
      <c r="D7" s="428"/>
      <c r="E7" s="428"/>
      <c r="F7" s="428"/>
      <c r="G7" s="432"/>
      <c r="H7" s="428"/>
      <c r="I7" s="54"/>
      <c r="J7" s="428"/>
      <c r="K7" s="428"/>
      <c r="L7" s="428"/>
      <c r="M7" s="428"/>
      <c r="N7" s="428"/>
    </row>
    <row r="8" spans="1:14" ht="12.75" customHeight="1">
      <c r="A8" s="45" t="s">
        <v>470</v>
      </c>
      <c r="B8" s="415" t="s">
        <v>347</v>
      </c>
      <c r="C8" s="45"/>
      <c r="D8" s="295" t="s">
        <v>66</v>
      </c>
      <c r="E8" s="108">
        <v>50</v>
      </c>
      <c r="F8" s="108">
        <v>50</v>
      </c>
      <c r="G8" s="108">
        <v>100</v>
      </c>
      <c r="H8" s="108">
        <v>100</v>
      </c>
      <c r="I8" s="47"/>
      <c r="J8" s="418" t="s">
        <v>469</v>
      </c>
      <c r="K8" s="419"/>
      <c r="L8" s="419"/>
      <c r="M8" s="419"/>
      <c r="N8" s="420"/>
    </row>
    <row r="9" spans="1:14">
      <c r="B9" s="416"/>
      <c r="D9" s="295" t="s">
        <v>465</v>
      </c>
      <c r="E9" s="108">
        <v>100</v>
      </c>
      <c r="F9" s="108">
        <v>120</v>
      </c>
      <c r="G9" s="108">
        <v>150</v>
      </c>
      <c r="H9" s="108">
        <v>150</v>
      </c>
      <c r="I9" s="48"/>
      <c r="J9" s="421"/>
      <c r="K9" s="422"/>
      <c r="L9" s="422"/>
      <c r="M9" s="422"/>
      <c r="N9" s="423"/>
    </row>
    <row r="10" spans="1:14">
      <c r="B10" s="416"/>
      <c r="D10" s="295" t="s">
        <v>466</v>
      </c>
      <c r="E10" s="108">
        <v>40</v>
      </c>
      <c r="F10" s="108">
        <v>40</v>
      </c>
      <c r="G10" s="108">
        <v>60</v>
      </c>
      <c r="H10" s="108">
        <v>60</v>
      </c>
      <c r="I10" s="48"/>
      <c r="J10" s="421"/>
      <c r="K10" s="422"/>
      <c r="L10" s="422"/>
      <c r="M10" s="422"/>
      <c r="N10" s="423"/>
    </row>
    <row r="11" spans="1:14">
      <c r="B11" s="416"/>
      <c r="D11" s="295" t="s">
        <v>468</v>
      </c>
      <c r="E11" s="108">
        <v>50</v>
      </c>
      <c r="F11" s="108">
        <v>60</v>
      </c>
      <c r="G11" s="108">
        <v>80</v>
      </c>
      <c r="H11" s="108">
        <v>100</v>
      </c>
      <c r="I11" s="48"/>
      <c r="J11" s="421"/>
      <c r="K11" s="422"/>
      <c r="L11" s="422"/>
      <c r="M11" s="422"/>
      <c r="N11" s="423"/>
    </row>
    <row r="12" spans="1:14">
      <c r="B12" s="416"/>
      <c r="D12" s="295" t="s">
        <v>330</v>
      </c>
      <c r="E12" s="108">
        <v>60</v>
      </c>
      <c r="F12" s="108">
        <v>70</v>
      </c>
      <c r="G12" s="108">
        <v>90</v>
      </c>
      <c r="H12" s="108">
        <v>100</v>
      </c>
      <c r="I12" s="48"/>
      <c r="J12" s="421"/>
      <c r="K12" s="422"/>
      <c r="L12" s="422"/>
      <c r="M12" s="422"/>
      <c r="N12" s="423"/>
    </row>
    <row r="13" spans="1:14">
      <c r="B13" s="416"/>
      <c r="D13" s="295" t="s">
        <v>467</v>
      </c>
      <c r="E13" s="108">
        <v>60</v>
      </c>
      <c r="F13" s="108">
        <v>70</v>
      </c>
      <c r="G13" s="108">
        <v>110</v>
      </c>
      <c r="H13" s="108">
        <v>130</v>
      </c>
      <c r="I13" s="48"/>
      <c r="J13" s="421"/>
      <c r="K13" s="422"/>
      <c r="L13" s="422"/>
      <c r="M13" s="422"/>
      <c r="N13" s="423"/>
    </row>
    <row r="14" spans="1:14">
      <c r="B14" s="416"/>
      <c r="D14" s="295" t="s">
        <v>519</v>
      </c>
      <c r="E14" s="108">
        <v>30</v>
      </c>
      <c r="F14" s="108">
        <v>30</v>
      </c>
      <c r="G14" s="108">
        <v>50</v>
      </c>
      <c r="H14" s="108">
        <v>50</v>
      </c>
      <c r="I14" s="48"/>
      <c r="J14" s="421"/>
      <c r="K14" s="422"/>
      <c r="L14" s="422"/>
      <c r="M14" s="422"/>
      <c r="N14" s="423"/>
    </row>
    <row r="15" spans="1:14">
      <c r="B15" s="416"/>
      <c r="D15" s="295" t="s">
        <v>331</v>
      </c>
      <c r="E15" s="108">
        <v>30</v>
      </c>
      <c r="F15" s="108">
        <v>30</v>
      </c>
      <c r="G15" s="108">
        <v>50</v>
      </c>
      <c r="H15" s="108">
        <v>50</v>
      </c>
      <c r="I15" s="48"/>
      <c r="J15" s="421"/>
      <c r="K15" s="422"/>
      <c r="L15" s="422"/>
      <c r="M15" s="422"/>
      <c r="N15" s="423"/>
    </row>
    <row r="16" spans="1:14">
      <c r="B16" s="416"/>
      <c r="D16" s="295" t="s">
        <v>67</v>
      </c>
      <c r="E16" s="108">
        <v>30</v>
      </c>
      <c r="F16" s="108">
        <v>30</v>
      </c>
      <c r="G16" s="108">
        <v>60</v>
      </c>
      <c r="H16" s="108">
        <v>60</v>
      </c>
      <c r="I16" s="48"/>
      <c r="J16" s="421"/>
      <c r="K16" s="422"/>
      <c r="L16" s="422"/>
      <c r="M16" s="422"/>
      <c r="N16" s="423"/>
    </row>
    <row r="17" spans="1:14">
      <c r="B17" s="416"/>
      <c r="D17" s="114"/>
      <c r="E17" s="108"/>
      <c r="F17" s="108"/>
      <c r="G17" s="108"/>
      <c r="H17" s="108"/>
      <c r="I17" s="48"/>
      <c r="J17" s="421"/>
      <c r="K17" s="422"/>
      <c r="L17" s="422"/>
      <c r="M17" s="422"/>
      <c r="N17" s="423"/>
    </row>
    <row r="18" spans="1:14">
      <c r="B18" s="416"/>
      <c r="D18" s="114"/>
      <c r="E18" s="108"/>
      <c r="F18" s="108"/>
      <c r="G18" s="108"/>
      <c r="H18" s="108"/>
      <c r="I18" s="48"/>
      <c r="J18" s="421"/>
      <c r="K18" s="422"/>
      <c r="L18" s="422"/>
      <c r="M18" s="422"/>
      <c r="N18" s="423"/>
    </row>
    <row r="19" spans="1:14">
      <c r="B19" s="416"/>
      <c r="D19" s="114"/>
      <c r="E19" s="108"/>
      <c r="F19" s="108"/>
      <c r="G19" s="108"/>
      <c r="H19" s="108"/>
      <c r="I19" s="48"/>
      <c r="J19" s="421"/>
      <c r="K19" s="422"/>
      <c r="L19" s="422"/>
      <c r="M19" s="422"/>
      <c r="N19" s="423"/>
    </row>
    <row r="20" spans="1:14">
      <c r="B20" s="416"/>
      <c r="D20" s="46"/>
      <c r="E20" s="98"/>
      <c r="F20" s="98"/>
      <c r="G20" s="98"/>
      <c r="H20" s="98"/>
      <c r="I20" s="48"/>
      <c r="J20" s="421"/>
      <c r="K20" s="422"/>
      <c r="L20" s="422"/>
      <c r="M20" s="422"/>
      <c r="N20" s="423"/>
    </row>
    <row r="21" spans="1:14">
      <c r="B21" s="416"/>
      <c r="D21" s="46"/>
      <c r="E21" s="98"/>
      <c r="F21" s="98"/>
      <c r="G21" s="98"/>
      <c r="H21" s="98"/>
      <c r="I21" s="48"/>
      <c r="J21" s="421"/>
      <c r="K21" s="422"/>
      <c r="L21" s="422"/>
      <c r="M21" s="422"/>
      <c r="N21" s="423"/>
    </row>
    <row r="22" spans="1:14">
      <c r="B22" s="416"/>
      <c r="D22" s="46"/>
      <c r="E22" s="98"/>
      <c r="F22" s="98"/>
      <c r="G22" s="98"/>
      <c r="H22" s="98"/>
      <c r="I22" s="48"/>
      <c r="J22" s="421"/>
      <c r="K22" s="422"/>
      <c r="L22" s="422"/>
      <c r="M22" s="422"/>
      <c r="N22" s="423"/>
    </row>
    <row r="23" spans="1:14">
      <c r="B23" s="416"/>
      <c r="D23" s="46"/>
      <c r="E23" s="98"/>
      <c r="F23" s="98"/>
      <c r="G23" s="98"/>
      <c r="H23" s="98"/>
      <c r="I23" s="48"/>
      <c r="J23" s="421"/>
      <c r="K23" s="422"/>
      <c r="L23" s="422"/>
      <c r="M23" s="422"/>
      <c r="N23" s="423"/>
    </row>
    <row r="24" spans="1:14">
      <c r="B24" s="416"/>
      <c r="D24" s="46"/>
      <c r="E24" s="98"/>
      <c r="F24" s="98"/>
      <c r="G24" s="98"/>
      <c r="H24" s="98"/>
      <c r="I24" s="48"/>
      <c r="J24" s="421"/>
      <c r="K24" s="422"/>
      <c r="L24" s="422"/>
      <c r="M24" s="422"/>
      <c r="N24" s="423"/>
    </row>
    <row r="25" spans="1:14">
      <c r="B25" s="416"/>
      <c r="D25" s="46"/>
      <c r="E25" s="98"/>
      <c r="F25" s="98"/>
      <c r="G25" s="98"/>
      <c r="H25" s="98"/>
      <c r="I25" s="48"/>
      <c r="J25" s="421"/>
      <c r="K25" s="422"/>
      <c r="L25" s="422"/>
      <c r="M25" s="422"/>
      <c r="N25" s="423"/>
    </row>
    <row r="26" spans="1:14">
      <c r="B26" s="416"/>
      <c r="D26" s="46"/>
      <c r="E26" s="98"/>
      <c r="F26" s="98"/>
      <c r="G26" s="98"/>
      <c r="H26" s="98"/>
      <c r="I26" s="48"/>
      <c r="J26" s="421"/>
      <c r="K26" s="422"/>
      <c r="L26" s="422"/>
      <c r="M26" s="422"/>
      <c r="N26" s="423"/>
    </row>
    <row r="27" spans="1:14">
      <c r="B27" s="416"/>
      <c r="D27" s="46"/>
      <c r="E27" s="98"/>
      <c r="F27" s="98"/>
      <c r="G27" s="98"/>
      <c r="H27" s="98"/>
      <c r="I27" s="48"/>
      <c r="J27" s="421"/>
      <c r="K27" s="422"/>
      <c r="L27" s="422"/>
      <c r="M27" s="422"/>
      <c r="N27" s="423"/>
    </row>
    <row r="28" spans="1:14">
      <c r="B28" s="417"/>
      <c r="D28" s="49"/>
      <c r="E28" s="100"/>
      <c r="F28" s="101"/>
      <c r="G28" s="101"/>
      <c r="H28" s="101"/>
      <c r="I28" s="48"/>
      <c r="J28" s="424"/>
      <c r="K28" s="425"/>
      <c r="L28" s="425"/>
      <c r="M28" s="425"/>
      <c r="N28" s="426"/>
    </row>
    <row r="29" spans="1:14">
      <c r="B29" s="43"/>
      <c r="D29" s="43"/>
      <c r="E29" s="43"/>
      <c r="F29" s="43"/>
      <c r="G29" s="43"/>
      <c r="H29" s="43"/>
      <c r="I29" s="43"/>
      <c r="J29" s="43"/>
      <c r="K29" s="43"/>
      <c r="L29" s="43"/>
      <c r="M29" s="43"/>
      <c r="N29" s="43"/>
    </row>
    <row r="30" spans="1:14">
      <c r="B30" s="43"/>
      <c r="D30" s="43"/>
      <c r="E30" s="43"/>
      <c r="F30" s="43"/>
      <c r="G30" s="43"/>
      <c r="H30" s="43"/>
      <c r="I30" s="43"/>
      <c r="J30" s="43"/>
      <c r="K30" s="43"/>
      <c r="L30" s="43"/>
      <c r="M30" s="43"/>
      <c r="N30" s="43"/>
    </row>
    <row r="31" spans="1:14">
      <c r="A31" s="427" t="s">
        <v>98</v>
      </c>
      <c r="B31" s="429" t="s">
        <v>99</v>
      </c>
      <c r="C31" s="109"/>
      <c r="D31" s="429" t="s">
        <v>32</v>
      </c>
      <c r="E31" s="427" t="s">
        <v>303</v>
      </c>
      <c r="F31" s="427" t="s">
        <v>304</v>
      </c>
      <c r="G31" s="431" t="s">
        <v>305</v>
      </c>
      <c r="H31" s="427" t="s">
        <v>306</v>
      </c>
      <c r="I31" s="53"/>
      <c r="J31" s="427" t="s">
        <v>33</v>
      </c>
      <c r="K31" s="427"/>
      <c r="L31" s="427"/>
      <c r="M31" s="427"/>
      <c r="N31" s="427"/>
    </row>
    <row r="32" spans="1:14">
      <c r="A32" s="428"/>
      <c r="B32" s="430"/>
      <c r="C32" s="109"/>
      <c r="D32" s="535"/>
      <c r="E32" s="536"/>
      <c r="F32" s="536"/>
      <c r="G32" s="540"/>
      <c r="H32" s="536"/>
      <c r="I32" s="54"/>
      <c r="J32" s="428"/>
      <c r="K32" s="428"/>
      <c r="L32" s="428"/>
      <c r="M32" s="428"/>
      <c r="N32" s="428"/>
    </row>
    <row r="33" spans="1:14">
      <c r="A33" s="45" t="s">
        <v>516</v>
      </c>
      <c r="B33" s="415" t="s">
        <v>509</v>
      </c>
      <c r="C33" s="110"/>
      <c r="D33" s="306" t="s">
        <v>510</v>
      </c>
      <c r="E33" s="303">
        <v>50</v>
      </c>
      <c r="F33" s="303">
        <v>70</v>
      </c>
      <c r="G33" s="303">
        <v>90</v>
      </c>
      <c r="H33" s="301">
        <v>110</v>
      </c>
      <c r="I33" s="47"/>
      <c r="J33" s="418" t="s">
        <v>515</v>
      </c>
      <c r="K33" s="419"/>
      <c r="L33" s="419"/>
      <c r="M33" s="419"/>
      <c r="N33" s="420"/>
    </row>
    <row r="34" spans="1:14">
      <c r="B34" s="416"/>
      <c r="C34" s="112"/>
      <c r="D34" s="121" t="s">
        <v>499</v>
      </c>
      <c r="E34" s="304">
        <v>45</v>
      </c>
      <c r="F34" s="304">
        <v>60</v>
      </c>
      <c r="G34" s="304">
        <v>80</v>
      </c>
      <c r="H34" s="302">
        <v>100</v>
      </c>
      <c r="I34" s="43"/>
      <c r="J34" s="421"/>
      <c r="K34" s="422"/>
      <c r="L34" s="422"/>
      <c r="M34" s="422"/>
      <c r="N34" s="423"/>
    </row>
    <row r="35" spans="1:14">
      <c r="B35" s="416"/>
      <c r="C35" s="112"/>
      <c r="D35" s="121" t="s">
        <v>511</v>
      </c>
      <c r="E35" s="304">
        <v>45</v>
      </c>
      <c r="F35" s="304">
        <v>60</v>
      </c>
      <c r="G35" s="304">
        <v>80</v>
      </c>
      <c r="H35" s="302">
        <v>100</v>
      </c>
      <c r="I35" s="43"/>
      <c r="J35" s="421"/>
      <c r="K35" s="422"/>
      <c r="L35" s="422"/>
      <c r="M35" s="422"/>
      <c r="N35" s="423"/>
    </row>
    <row r="36" spans="1:14" ht="25.5">
      <c r="B36" s="416"/>
      <c r="C36" s="112"/>
      <c r="D36" s="299" t="s">
        <v>512</v>
      </c>
      <c r="E36" s="304">
        <v>50</v>
      </c>
      <c r="F36" s="304">
        <v>50</v>
      </c>
      <c r="G36" s="304">
        <v>80</v>
      </c>
      <c r="H36" s="302">
        <v>80</v>
      </c>
      <c r="I36" s="43"/>
      <c r="J36" s="421"/>
      <c r="K36" s="422"/>
      <c r="L36" s="422"/>
      <c r="M36" s="422"/>
      <c r="N36" s="423"/>
    </row>
    <row r="37" spans="1:14">
      <c r="B37" s="416"/>
      <c r="C37" s="112"/>
      <c r="D37" s="121" t="s">
        <v>513</v>
      </c>
      <c r="E37" s="304">
        <v>40</v>
      </c>
      <c r="F37" s="304">
        <v>40</v>
      </c>
      <c r="G37" s="304">
        <v>60</v>
      </c>
      <c r="H37" s="302">
        <v>60</v>
      </c>
      <c r="I37" s="43"/>
      <c r="J37" s="421"/>
      <c r="K37" s="422"/>
      <c r="L37" s="422"/>
      <c r="M37" s="422"/>
      <c r="N37" s="423"/>
    </row>
    <row r="38" spans="1:14">
      <c r="B38" s="416"/>
      <c r="C38" s="112"/>
      <c r="D38" s="121" t="s">
        <v>498</v>
      </c>
      <c r="E38" s="304">
        <v>40</v>
      </c>
      <c r="F38" s="304">
        <v>50</v>
      </c>
      <c r="G38" s="304">
        <v>80</v>
      </c>
      <c r="H38" s="302">
        <v>100</v>
      </c>
      <c r="I38" s="43"/>
      <c r="J38" s="421"/>
      <c r="K38" s="422"/>
      <c r="L38" s="422"/>
      <c r="M38" s="422"/>
      <c r="N38" s="423"/>
    </row>
    <row r="39" spans="1:14">
      <c r="B39" s="416"/>
      <c r="C39" s="112"/>
      <c r="D39" s="121" t="s">
        <v>514</v>
      </c>
      <c r="E39" s="304">
        <v>60</v>
      </c>
      <c r="F39" s="304">
        <v>75</v>
      </c>
      <c r="G39" s="304">
        <v>100</v>
      </c>
      <c r="H39" s="302">
        <v>125</v>
      </c>
      <c r="I39" s="43"/>
      <c r="J39" s="421"/>
      <c r="K39" s="422"/>
      <c r="L39" s="422"/>
      <c r="M39" s="422"/>
      <c r="N39" s="423"/>
    </row>
    <row r="40" spans="1:14">
      <c r="B40" s="416"/>
      <c r="C40" s="112"/>
      <c r="D40" s="188" t="s">
        <v>488</v>
      </c>
      <c r="E40" s="305">
        <v>25</v>
      </c>
      <c r="F40" s="305">
        <v>25</v>
      </c>
      <c r="G40" s="305">
        <v>35</v>
      </c>
      <c r="H40" s="300">
        <v>50</v>
      </c>
      <c r="I40" s="43"/>
      <c r="J40" s="421"/>
      <c r="K40" s="422"/>
      <c r="L40" s="422"/>
      <c r="M40" s="422"/>
      <c r="N40" s="423"/>
    </row>
    <row r="41" spans="1:14">
      <c r="B41" s="416"/>
      <c r="C41" s="112"/>
      <c r="D41" s="111" t="s">
        <v>35</v>
      </c>
      <c r="E41" s="108">
        <v>0.1</v>
      </c>
      <c r="F41" s="108">
        <v>0.1</v>
      </c>
      <c r="G41" s="108">
        <v>0.1</v>
      </c>
      <c r="H41" s="108">
        <v>0.1</v>
      </c>
      <c r="I41" s="43"/>
      <c r="J41" s="421"/>
      <c r="K41" s="422"/>
      <c r="L41" s="422"/>
      <c r="M41" s="422"/>
      <c r="N41" s="423"/>
    </row>
    <row r="42" spans="1:14">
      <c r="B42" s="416"/>
      <c r="C42" s="112"/>
      <c r="D42" s="111"/>
      <c r="E42" s="108"/>
      <c r="F42" s="108"/>
      <c r="G42" s="108"/>
      <c r="H42" s="108"/>
      <c r="I42" s="43"/>
      <c r="J42" s="421"/>
      <c r="K42" s="422"/>
      <c r="L42" s="422"/>
      <c r="M42" s="422"/>
      <c r="N42" s="423"/>
    </row>
    <row r="43" spans="1:14">
      <c r="B43" s="416"/>
      <c r="C43" s="112"/>
      <c r="D43" s="111"/>
      <c r="E43" s="108"/>
      <c r="F43" s="108"/>
      <c r="G43" s="108"/>
      <c r="H43" s="108"/>
      <c r="I43" s="43"/>
      <c r="J43" s="421"/>
      <c r="K43" s="422"/>
      <c r="L43" s="422"/>
      <c r="M43" s="422"/>
      <c r="N43" s="423"/>
    </row>
    <row r="44" spans="1:14">
      <c r="B44" s="416"/>
      <c r="C44" s="112"/>
      <c r="D44" s="111"/>
      <c r="E44" s="108"/>
      <c r="F44" s="108"/>
      <c r="G44" s="108"/>
      <c r="H44" s="108"/>
      <c r="I44" s="43"/>
      <c r="J44" s="421"/>
      <c r="K44" s="422"/>
      <c r="L44" s="422"/>
      <c r="M44" s="422"/>
      <c r="N44" s="423"/>
    </row>
    <row r="45" spans="1:14">
      <c r="B45" s="416"/>
      <c r="C45" s="112"/>
      <c r="D45" s="111"/>
      <c r="E45" s="108"/>
      <c r="F45" s="108"/>
      <c r="G45" s="108"/>
      <c r="H45" s="108"/>
      <c r="I45" s="43"/>
      <c r="J45" s="421"/>
      <c r="K45" s="422"/>
      <c r="L45" s="422"/>
      <c r="M45" s="422"/>
      <c r="N45" s="423"/>
    </row>
    <row r="46" spans="1:14">
      <c r="B46" s="416"/>
      <c r="C46" s="112"/>
      <c r="D46" s="111"/>
      <c r="E46" s="108"/>
      <c r="F46" s="108"/>
      <c r="G46" s="108"/>
      <c r="H46" s="108"/>
      <c r="I46" s="43"/>
      <c r="J46" s="421"/>
      <c r="K46" s="422"/>
      <c r="L46" s="422"/>
      <c r="M46" s="422"/>
      <c r="N46" s="423"/>
    </row>
    <row r="47" spans="1:14">
      <c r="B47" s="416"/>
      <c r="C47" s="112"/>
      <c r="D47" s="111"/>
      <c r="E47" s="108"/>
      <c r="F47" s="108"/>
      <c r="G47" s="108"/>
      <c r="H47" s="108"/>
      <c r="I47" s="43"/>
      <c r="J47" s="421"/>
      <c r="K47" s="422"/>
      <c r="L47" s="422"/>
      <c r="M47" s="422"/>
      <c r="N47" s="423"/>
    </row>
    <row r="48" spans="1:14">
      <c r="B48" s="416"/>
      <c r="C48" s="112"/>
      <c r="D48" s="111"/>
      <c r="E48" s="108"/>
      <c r="F48" s="108"/>
      <c r="G48" s="108"/>
      <c r="H48" s="108"/>
      <c r="I48" s="43"/>
      <c r="J48" s="421"/>
      <c r="K48" s="422"/>
      <c r="L48" s="422"/>
      <c r="M48" s="422"/>
      <c r="N48" s="423"/>
    </row>
    <row r="49" spans="1:16">
      <c r="B49" s="416"/>
      <c r="C49" s="112"/>
      <c r="D49" s="111"/>
      <c r="E49" s="108"/>
      <c r="F49" s="108"/>
      <c r="G49" s="108"/>
      <c r="H49" s="108"/>
      <c r="I49" s="43"/>
      <c r="J49" s="421"/>
      <c r="K49" s="422"/>
      <c r="L49" s="422"/>
      <c r="M49" s="422"/>
      <c r="N49" s="423"/>
    </row>
    <row r="50" spans="1:16">
      <c r="B50" s="416"/>
      <c r="C50" s="112"/>
      <c r="D50" s="111"/>
      <c r="E50" s="108"/>
      <c r="F50" s="108"/>
      <c r="G50" s="108"/>
      <c r="H50" s="108"/>
      <c r="I50" s="43"/>
      <c r="J50" s="421"/>
      <c r="K50" s="422"/>
      <c r="L50" s="422"/>
      <c r="M50" s="422"/>
      <c r="N50" s="423"/>
    </row>
    <row r="51" spans="1:16">
      <c r="B51" s="416"/>
      <c r="C51" s="112"/>
      <c r="D51" s="111"/>
      <c r="E51" s="108"/>
      <c r="F51" s="108"/>
      <c r="G51" s="108"/>
      <c r="H51" s="108"/>
      <c r="I51" s="43"/>
      <c r="J51" s="421"/>
      <c r="K51" s="422"/>
      <c r="L51" s="422"/>
      <c r="M51" s="422"/>
      <c r="N51" s="423"/>
    </row>
    <row r="52" spans="1:16">
      <c r="B52" s="416"/>
      <c r="C52" s="112"/>
      <c r="D52" s="111"/>
      <c r="E52" s="108"/>
      <c r="F52" s="108"/>
      <c r="G52" s="108"/>
      <c r="H52" s="108"/>
      <c r="I52" s="43"/>
      <c r="J52" s="421"/>
      <c r="K52" s="422"/>
      <c r="L52" s="422"/>
      <c r="M52" s="422"/>
      <c r="N52" s="423"/>
    </row>
    <row r="53" spans="1:16">
      <c r="B53" s="417"/>
      <c r="C53" s="112"/>
      <c r="D53" s="113"/>
      <c r="E53" s="114"/>
      <c r="F53" s="115"/>
      <c r="G53" s="115"/>
      <c r="H53" s="115"/>
      <c r="I53" s="43"/>
      <c r="J53" s="424"/>
      <c r="K53" s="425"/>
      <c r="L53" s="425"/>
      <c r="M53" s="425"/>
      <c r="N53" s="426"/>
    </row>
    <row r="56" spans="1:16">
      <c r="A56" s="427" t="s">
        <v>98</v>
      </c>
      <c r="B56" s="429" t="s">
        <v>99</v>
      </c>
      <c r="C56" s="109"/>
      <c r="D56" s="429" t="s">
        <v>32</v>
      </c>
      <c r="E56" s="427" t="s">
        <v>303</v>
      </c>
      <c r="F56" s="427" t="s">
        <v>304</v>
      </c>
      <c r="G56" s="431" t="s">
        <v>305</v>
      </c>
      <c r="H56" s="427" t="s">
        <v>306</v>
      </c>
      <c r="I56" s="53"/>
      <c r="J56" s="427" t="s">
        <v>33</v>
      </c>
      <c r="K56" s="427"/>
      <c r="L56" s="427"/>
      <c r="M56" s="427"/>
      <c r="N56" s="427"/>
    </row>
    <row r="57" spans="1:16">
      <c r="A57" s="428"/>
      <c r="B57" s="430"/>
      <c r="C57" s="109"/>
      <c r="D57" s="535"/>
      <c r="E57" s="536"/>
      <c r="F57" s="536"/>
      <c r="G57" s="540"/>
      <c r="H57" s="536"/>
      <c r="I57" s="54"/>
      <c r="J57" s="428"/>
      <c r="K57" s="428"/>
      <c r="L57" s="428"/>
      <c r="M57" s="428"/>
      <c r="N57" s="428"/>
    </row>
    <row r="58" spans="1:16">
      <c r="A58" s="45" t="s">
        <v>517</v>
      </c>
      <c r="B58" s="415" t="s">
        <v>988</v>
      </c>
      <c r="C58" s="110"/>
      <c r="D58" s="386" t="s">
        <v>499</v>
      </c>
      <c r="E58" s="387">
        <v>30</v>
      </c>
      <c r="F58" s="387">
        <v>40</v>
      </c>
      <c r="G58" s="387">
        <v>50</v>
      </c>
      <c r="H58" s="371">
        <v>60</v>
      </c>
      <c r="I58" s="47"/>
      <c r="J58" s="418" t="s">
        <v>522</v>
      </c>
      <c r="K58" s="419"/>
      <c r="L58" s="419"/>
      <c r="M58" s="419"/>
      <c r="N58" s="420"/>
      <c r="P58" s="44"/>
    </row>
    <row r="59" spans="1:16">
      <c r="B59" s="416"/>
      <c r="C59" s="112"/>
      <c r="D59" s="392" t="s">
        <v>48</v>
      </c>
      <c r="E59" s="388">
        <v>25</v>
      </c>
      <c r="F59" s="388">
        <v>25</v>
      </c>
      <c r="G59" s="388">
        <v>40</v>
      </c>
      <c r="H59" s="310">
        <v>40</v>
      </c>
      <c r="I59" s="43"/>
      <c r="J59" s="421"/>
      <c r="K59" s="422"/>
      <c r="L59" s="422"/>
      <c r="M59" s="422"/>
      <c r="N59" s="423"/>
    </row>
    <row r="60" spans="1:16">
      <c r="B60" s="416"/>
      <c r="C60" s="112"/>
      <c r="D60" s="309" t="s">
        <v>518</v>
      </c>
      <c r="E60" s="388">
        <v>25</v>
      </c>
      <c r="F60" s="388">
        <v>25</v>
      </c>
      <c r="G60" s="388">
        <v>25</v>
      </c>
      <c r="H60" s="310">
        <v>25</v>
      </c>
      <c r="I60" s="43"/>
      <c r="J60" s="421"/>
      <c r="K60" s="422"/>
      <c r="L60" s="422"/>
      <c r="M60" s="422"/>
      <c r="N60" s="423"/>
    </row>
    <row r="61" spans="1:16">
      <c r="B61" s="416"/>
      <c r="C61" s="112"/>
      <c r="D61" s="309" t="s">
        <v>498</v>
      </c>
      <c r="E61" s="388">
        <v>30</v>
      </c>
      <c r="F61" s="388">
        <v>40</v>
      </c>
      <c r="G61" s="388">
        <v>50</v>
      </c>
      <c r="H61" s="310">
        <v>60</v>
      </c>
      <c r="I61" s="43"/>
      <c r="J61" s="421"/>
      <c r="K61" s="422"/>
      <c r="L61" s="422"/>
      <c r="M61" s="422"/>
      <c r="N61" s="423"/>
    </row>
    <row r="62" spans="1:16">
      <c r="B62" s="416"/>
      <c r="C62" s="112"/>
      <c r="D62" s="309" t="s">
        <v>494</v>
      </c>
      <c r="E62" s="388">
        <v>25</v>
      </c>
      <c r="F62" s="388">
        <v>30</v>
      </c>
      <c r="G62" s="388">
        <v>35</v>
      </c>
      <c r="H62" s="310">
        <v>40</v>
      </c>
      <c r="I62" s="43"/>
      <c r="J62" s="421"/>
      <c r="K62" s="422"/>
      <c r="L62" s="422"/>
      <c r="M62" s="422"/>
      <c r="N62" s="423"/>
    </row>
    <row r="63" spans="1:16">
      <c r="B63" s="416"/>
      <c r="C63" s="112"/>
      <c r="D63" s="309" t="s">
        <v>513</v>
      </c>
      <c r="E63" s="388">
        <v>25</v>
      </c>
      <c r="F63" s="388">
        <v>25</v>
      </c>
      <c r="G63" s="388">
        <v>35</v>
      </c>
      <c r="H63" s="310">
        <v>35</v>
      </c>
      <c r="I63" s="43"/>
      <c r="J63" s="421"/>
      <c r="K63" s="422"/>
      <c r="L63" s="422"/>
      <c r="M63" s="422"/>
      <c r="N63" s="423"/>
    </row>
    <row r="64" spans="1:16">
      <c r="B64" s="416"/>
      <c r="C64" s="112"/>
      <c r="D64" s="111" t="s">
        <v>493</v>
      </c>
      <c r="E64" s="108">
        <v>25</v>
      </c>
      <c r="F64" s="108">
        <v>25</v>
      </c>
      <c r="G64" s="108">
        <v>25</v>
      </c>
      <c r="H64" s="108">
        <v>25</v>
      </c>
      <c r="I64" s="43"/>
      <c r="J64" s="421"/>
      <c r="K64" s="422"/>
      <c r="L64" s="422"/>
      <c r="M64" s="422"/>
      <c r="N64" s="423"/>
    </row>
    <row r="65" spans="2:14">
      <c r="B65" s="416"/>
      <c r="C65" s="112"/>
      <c r="D65" s="288" t="s">
        <v>36</v>
      </c>
      <c r="E65" s="108">
        <v>1.2</v>
      </c>
      <c r="F65" s="108">
        <v>1.5</v>
      </c>
      <c r="G65" s="108">
        <v>2</v>
      </c>
      <c r="H65" s="108">
        <v>2</v>
      </c>
      <c r="I65" s="43"/>
      <c r="J65" s="421"/>
      <c r="K65" s="422"/>
      <c r="L65" s="422"/>
      <c r="M65" s="422"/>
      <c r="N65" s="423"/>
    </row>
    <row r="66" spans="2:14">
      <c r="B66" s="416"/>
      <c r="C66" s="112"/>
      <c r="D66" s="111" t="s">
        <v>35</v>
      </c>
      <c r="E66" s="108">
        <v>0.1</v>
      </c>
      <c r="F66" s="108">
        <v>0.1</v>
      </c>
      <c r="G66" s="108">
        <v>0.1</v>
      </c>
      <c r="H66" s="108">
        <v>0.1</v>
      </c>
      <c r="I66" s="43"/>
      <c r="J66" s="421"/>
      <c r="K66" s="422"/>
      <c r="L66" s="422"/>
      <c r="M66" s="422"/>
      <c r="N66" s="423"/>
    </row>
    <row r="67" spans="2:14">
      <c r="B67" s="416"/>
      <c r="C67" s="112"/>
      <c r="D67" s="111"/>
      <c r="E67" s="108"/>
      <c r="F67" s="108"/>
      <c r="G67" s="108"/>
      <c r="H67" s="108"/>
      <c r="I67" s="43"/>
      <c r="J67" s="421"/>
      <c r="K67" s="422"/>
      <c r="L67" s="422"/>
      <c r="M67" s="422"/>
      <c r="N67" s="423"/>
    </row>
    <row r="68" spans="2:14">
      <c r="B68" s="416"/>
      <c r="C68" s="112"/>
      <c r="D68" s="111"/>
      <c r="E68" s="108"/>
      <c r="F68" s="108"/>
      <c r="G68" s="108"/>
      <c r="H68" s="108"/>
      <c r="I68" s="43"/>
      <c r="J68" s="421"/>
      <c r="K68" s="422"/>
      <c r="L68" s="422"/>
      <c r="M68" s="422"/>
      <c r="N68" s="423"/>
    </row>
    <row r="69" spans="2:14">
      <c r="B69" s="416"/>
      <c r="C69" s="112"/>
      <c r="D69" s="111"/>
      <c r="E69" s="108"/>
      <c r="F69" s="108"/>
      <c r="G69" s="108"/>
      <c r="H69" s="108"/>
      <c r="I69" s="43"/>
      <c r="J69" s="421"/>
      <c r="K69" s="422"/>
      <c r="L69" s="422"/>
      <c r="M69" s="422"/>
      <c r="N69" s="423"/>
    </row>
    <row r="70" spans="2:14">
      <c r="B70" s="416"/>
      <c r="C70" s="112"/>
      <c r="D70" s="111"/>
      <c r="E70" s="108"/>
      <c r="F70" s="108"/>
      <c r="G70" s="108"/>
      <c r="H70" s="108"/>
      <c r="I70" s="43"/>
      <c r="J70" s="421"/>
      <c r="K70" s="422"/>
      <c r="L70" s="422"/>
      <c r="M70" s="422"/>
      <c r="N70" s="423"/>
    </row>
    <row r="71" spans="2:14">
      <c r="B71" s="416"/>
      <c r="C71" s="112"/>
      <c r="D71" s="111"/>
      <c r="E71" s="108"/>
      <c r="F71" s="108"/>
      <c r="G71" s="108"/>
      <c r="H71" s="108"/>
      <c r="I71" s="43"/>
      <c r="J71" s="421"/>
      <c r="K71" s="422"/>
      <c r="L71" s="422"/>
      <c r="M71" s="422"/>
      <c r="N71" s="423"/>
    </row>
    <row r="72" spans="2:14">
      <c r="B72" s="416"/>
      <c r="C72" s="112"/>
      <c r="D72" s="111"/>
      <c r="E72" s="108"/>
      <c r="F72" s="108"/>
      <c r="G72" s="108"/>
      <c r="H72" s="108"/>
      <c r="I72" s="43"/>
      <c r="J72" s="421"/>
      <c r="K72" s="422"/>
      <c r="L72" s="422"/>
      <c r="M72" s="422"/>
      <c r="N72" s="423"/>
    </row>
    <row r="73" spans="2:14">
      <c r="B73" s="416"/>
      <c r="C73" s="112"/>
      <c r="D73" s="111"/>
      <c r="E73" s="108"/>
      <c r="F73" s="108"/>
      <c r="G73" s="108"/>
      <c r="H73" s="108"/>
      <c r="I73" s="43"/>
      <c r="J73" s="421"/>
      <c r="K73" s="422"/>
      <c r="L73" s="422"/>
      <c r="M73" s="422"/>
      <c r="N73" s="423"/>
    </row>
    <row r="74" spans="2:14">
      <c r="B74" s="416"/>
      <c r="C74" s="112"/>
      <c r="D74" s="111"/>
      <c r="E74" s="108"/>
      <c r="F74" s="108"/>
      <c r="G74" s="108"/>
      <c r="H74" s="108"/>
      <c r="I74" s="43"/>
      <c r="J74" s="421"/>
      <c r="K74" s="422"/>
      <c r="L74" s="422"/>
      <c r="M74" s="422"/>
      <c r="N74" s="423"/>
    </row>
    <row r="75" spans="2:14">
      <c r="B75" s="416"/>
      <c r="C75" s="112"/>
      <c r="D75" s="111"/>
      <c r="E75" s="108"/>
      <c r="F75" s="108"/>
      <c r="G75" s="108"/>
      <c r="H75" s="108"/>
      <c r="I75" s="43"/>
      <c r="J75" s="421"/>
      <c r="K75" s="422"/>
      <c r="L75" s="422"/>
      <c r="M75" s="422"/>
      <c r="N75" s="423"/>
    </row>
    <row r="76" spans="2:14">
      <c r="B76" s="416"/>
      <c r="C76" s="112"/>
      <c r="D76" s="111"/>
      <c r="E76" s="108"/>
      <c r="F76" s="108"/>
      <c r="G76" s="108"/>
      <c r="H76" s="108"/>
      <c r="I76" s="43"/>
      <c r="J76" s="421"/>
      <c r="K76" s="422"/>
      <c r="L76" s="422"/>
      <c r="M76" s="422"/>
      <c r="N76" s="423"/>
    </row>
    <row r="77" spans="2:14">
      <c r="B77" s="416"/>
      <c r="C77" s="112"/>
      <c r="D77" s="111"/>
      <c r="E77" s="108"/>
      <c r="F77" s="108"/>
      <c r="G77" s="108"/>
      <c r="H77" s="108"/>
      <c r="I77" s="43"/>
      <c r="J77" s="421"/>
      <c r="K77" s="422"/>
      <c r="L77" s="422"/>
      <c r="M77" s="422"/>
      <c r="N77" s="423"/>
    </row>
    <row r="78" spans="2:14">
      <c r="B78" s="417"/>
      <c r="C78" s="112"/>
      <c r="D78" s="113"/>
      <c r="E78" s="114"/>
      <c r="F78" s="115"/>
      <c r="G78" s="115"/>
      <c r="H78" s="115"/>
      <c r="I78" s="43"/>
      <c r="J78" s="424"/>
      <c r="K78" s="425"/>
      <c r="L78" s="425"/>
      <c r="M78" s="425"/>
      <c r="N78" s="426"/>
    </row>
    <row r="81" spans="1:14">
      <c r="A81" s="427" t="s">
        <v>98</v>
      </c>
      <c r="B81" s="429" t="s">
        <v>99</v>
      </c>
      <c r="C81" s="109"/>
      <c r="D81" s="429" t="s">
        <v>32</v>
      </c>
      <c r="E81" s="427" t="s">
        <v>303</v>
      </c>
      <c r="F81" s="427" t="s">
        <v>304</v>
      </c>
      <c r="G81" s="431" t="s">
        <v>305</v>
      </c>
      <c r="H81" s="427" t="s">
        <v>306</v>
      </c>
      <c r="I81" s="53"/>
      <c r="J81" s="427" t="s">
        <v>33</v>
      </c>
      <c r="K81" s="427"/>
      <c r="L81" s="427"/>
      <c r="M81" s="427"/>
      <c r="N81" s="427"/>
    </row>
    <row r="82" spans="1:14">
      <c r="A82" s="428"/>
      <c r="B82" s="430"/>
      <c r="C82" s="109"/>
      <c r="D82" s="430"/>
      <c r="E82" s="428"/>
      <c r="F82" s="428"/>
      <c r="G82" s="432"/>
      <c r="H82" s="428"/>
      <c r="I82" s="54"/>
      <c r="J82" s="428"/>
      <c r="K82" s="428"/>
      <c r="L82" s="428"/>
      <c r="M82" s="428"/>
      <c r="N82" s="428"/>
    </row>
    <row r="83" spans="1:14">
      <c r="A83" s="45" t="s">
        <v>520</v>
      </c>
      <c r="B83" s="415" t="s">
        <v>521</v>
      </c>
      <c r="C83" s="110"/>
      <c r="D83" s="111" t="s">
        <v>483</v>
      </c>
      <c r="E83" s="108">
        <v>60</v>
      </c>
      <c r="F83" s="108">
        <v>60</v>
      </c>
      <c r="G83" s="108">
        <v>80</v>
      </c>
      <c r="H83" s="108">
        <v>80</v>
      </c>
      <c r="I83" s="47"/>
      <c r="J83" s="418" t="s">
        <v>523</v>
      </c>
      <c r="K83" s="419"/>
      <c r="L83" s="419"/>
      <c r="M83" s="419"/>
      <c r="N83" s="420"/>
    </row>
    <row r="84" spans="1:14">
      <c r="B84" s="416"/>
      <c r="C84" s="112"/>
      <c r="D84" s="111" t="s">
        <v>484</v>
      </c>
      <c r="E84" s="108">
        <v>40</v>
      </c>
      <c r="F84" s="108">
        <v>40</v>
      </c>
      <c r="G84" s="108">
        <v>60</v>
      </c>
      <c r="H84" s="108">
        <v>60</v>
      </c>
      <c r="I84" s="43"/>
      <c r="J84" s="421"/>
      <c r="K84" s="422"/>
      <c r="L84" s="422"/>
      <c r="M84" s="422"/>
      <c r="N84" s="423"/>
    </row>
    <row r="85" spans="1:14">
      <c r="B85" s="416"/>
      <c r="C85" s="112"/>
      <c r="D85" s="111" t="s">
        <v>486</v>
      </c>
      <c r="E85" s="108">
        <v>40</v>
      </c>
      <c r="F85" s="108">
        <v>50</v>
      </c>
      <c r="G85" s="108">
        <v>80</v>
      </c>
      <c r="H85" s="108">
        <v>100</v>
      </c>
      <c r="I85" s="43"/>
      <c r="J85" s="421"/>
      <c r="K85" s="422"/>
      <c r="L85" s="422"/>
      <c r="M85" s="422"/>
      <c r="N85" s="423"/>
    </row>
    <row r="86" spans="1:14">
      <c r="B86" s="416"/>
      <c r="C86" s="112"/>
      <c r="D86" s="111" t="s">
        <v>131</v>
      </c>
      <c r="E86" s="108">
        <v>1</v>
      </c>
      <c r="F86" s="108">
        <v>2</v>
      </c>
      <c r="G86" s="108">
        <v>3</v>
      </c>
      <c r="H86" s="108">
        <v>3</v>
      </c>
      <c r="I86" s="43"/>
      <c r="J86" s="421"/>
      <c r="K86" s="422"/>
      <c r="L86" s="422"/>
      <c r="M86" s="422"/>
      <c r="N86" s="423"/>
    </row>
    <row r="87" spans="1:14">
      <c r="B87" s="416"/>
      <c r="C87" s="112"/>
      <c r="D87" s="111" t="s">
        <v>35</v>
      </c>
      <c r="E87" s="108">
        <v>0.1</v>
      </c>
      <c r="F87" s="108">
        <v>0.1</v>
      </c>
      <c r="G87" s="108">
        <v>0.1</v>
      </c>
      <c r="H87" s="108">
        <v>0.1</v>
      </c>
      <c r="I87" s="43"/>
      <c r="J87" s="421"/>
      <c r="K87" s="422"/>
      <c r="L87" s="422"/>
      <c r="M87" s="422"/>
      <c r="N87" s="423"/>
    </row>
    <row r="88" spans="1:14">
      <c r="B88" s="416"/>
      <c r="C88" s="112"/>
      <c r="D88" s="111"/>
      <c r="E88" s="108"/>
      <c r="F88" s="108"/>
      <c r="G88" s="108"/>
      <c r="H88" s="108"/>
      <c r="I88" s="43"/>
      <c r="J88" s="421"/>
      <c r="K88" s="422"/>
      <c r="L88" s="422"/>
      <c r="M88" s="422"/>
      <c r="N88" s="423"/>
    </row>
    <row r="89" spans="1:14">
      <c r="B89" s="416"/>
      <c r="C89" s="112"/>
      <c r="D89" s="111"/>
      <c r="E89" s="108"/>
      <c r="F89" s="108"/>
      <c r="G89" s="108"/>
      <c r="H89" s="108"/>
      <c r="I89" s="43"/>
      <c r="J89" s="421"/>
      <c r="K89" s="422"/>
      <c r="L89" s="422"/>
      <c r="M89" s="422"/>
      <c r="N89" s="423"/>
    </row>
    <row r="90" spans="1:14">
      <c r="B90" s="416"/>
      <c r="C90" s="112"/>
      <c r="D90" s="111"/>
      <c r="E90" s="108"/>
      <c r="F90" s="108"/>
      <c r="G90" s="108"/>
      <c r="H90" s="108"/>
      <c r="I90" s="43"/>
      <c r="J90" s="421"/>
      <c r="K90" s="422"/>
      <c r="L90" s="422"/>
      <c r="M90" s="422"/>
      <c r="N90" s="423"/>
    </row>
    <row r="91" spans="1:14">
      <c r="B91" s="416"/>
      <c r="C91" s="112"/>
      <c r="D91" s="111"/>
      <c r="E91" s="108"/>
      <c r="F91" s="108"/>
      <c r="G91" s="108"/>
      <c r="H91" s="108"/>
      <c r="I91" s="43"/>
      <c r="J91" s="421"/>
      <c r="K91" s="422"/>
      <c r="L91" s="422"/>
      <c r="M91" s="422"/>
      <c r="N91" s="423"/>
    </row>
    <row r="92" spans="1:14">
      <c r="B92" s="416"/>
      <c r="C92" s="112"/>
      <c r="D92" s="111"/>
      <c r="E92" s="108"/>
      <c r="F92" s="108"/>
      <c r="G92" s="108"/>
      <c r="H92" s="108"/>
      <c r="I92" s="43"/>
      <c r="J92" s="421"/>
      <c r="K92" s="422"/>
      <c r="L92" s="422"/>
      <c r="M92" s="422"/>
      <c r="N92" s="423"/>
    </row>
    <row r="93" spans="1:14">
      <c r="B93" s="416"/>
      <c r="C93" s="112"/>
      <c r="D93" s="111"/>
      <c r="E93" s="108"/>
      <c r="F93" s="108"/>
      <c r="G93" s="108"/>
      <c r="H93" s="108"/>
      <c r="I93" s="43"/>
      <c r="J93" s="421"/>
      <c r="K93" s="422"/>
      <c r="L93" s="422"/>
      <c r="M93" s="422"/>
      <c r="N93" s="423"/>
    </row>
    <row r="94" spans="1:14">
      <c r="B94" s="416"/>
      <c r="C94" s="112"/>
      <c r="D94" s="111"/>
      <c r="E94" s="108"/>
      <c r="F94" s="108"/>
      <c r="G94" s="108"/>
      <c r="H94" s="108"/>
      <c r="I94" s="43"/>
      <c r="J94" s="421"/>
      <c r="K94" s="422"/>
      <c r="L94" s="422"/>
      <c r="M94" s="422"/>
      <c r="N94" s="423"/>
    </row>
    <row r="95" spans="1:14">
      <c r="B95" s="416"/>
      <c r="C95" s="112"/>
      <c r="D95" s="111"/>
      <c r="E95" s="108"/>
      <c r="F95" s="108"/>
      <c r="G95" s="108"/>
      <c r="H95" s="108"/>
      <c r="I95" s="43"/>
      <c r="J95" s="421"/>
      <c r="K95" s="422"/>
      <c r="L95" s="422"/>
      <c r="M95" s="422"/>
      <c r="N95" s="423"/>
    </row>
    <row r="96" spans="1:14">
      <c r="B96" s="416"/>
      <c r="C96" s="112"/>
      <c r="D96" s="111"/>
      <c r="E96" s="108"/>
      <c r="F96" s="108"/>
      <c r="G96" s="108"/>
      <c r="H96" s="108"/>
      <c r="I96" s="43"/>
      <c r="J96" s="421"/>
      <c r="K96" s="422"/>
      <c r="L96" s="422"/>
      <c r="M96" s="422"/>
      <c r="N96" s="423"/>
    </row>
    <row r="97" spans="2:14">
      <c r="B97" s="416"/>
      <c r="C97" s="112"/>
      <c r="D97" s="111"/>
      <c r="E97" s="108"/>
      <c r="F97" s="108"/>
      <c r="G97" s="108"/>
      <c r="H97" s="108"/>
      <c r="I97" s="43"/>
      <c r="J97" s="421"/>
      <c r="K97" s="422"/>
      <c r="L97" s="422"/>
      <c r="M97" s="422"/>
      <c r="N97" s="423"/>
    </row>
    <row r="98" spans="2:14">
      <c r="B98" s="416"/>
      <c r="C98" s="112"/>
      <c r="D98" s="111"/>
      <c r="E98" s="108"/>
      <c r="F98" s="108"/>
      <c r="G98" s="108"/>
      <c r="H98" s="108"/>
      <c r="I98" s="43"/>
      <c r="J98" s="421"/>
      <c r="K98" s="422"/>
      <c r="L98" s="422"/>
      <c r="M98" s="422"/>
      <c r="N98" s="423"/>
    </row>
    <row r="99" spans="2:14">
      <c r="B99" s="416"/>
      <c r="C99" s="112"/>
      <c r="D99" s="111"/>
      <c r="E99" s="108"/>
      <c r="F99" s="108"/>
      <c r="G99" s="108"/>
      <c r="H99" s="108"/>
      <c r="I99" s="43"/>
      <c r="J99" s="421"/>
      <c r="K99" s="422"/>
      <c r="L99" s="422"/>
      <c r="M99" s="422"/>
      <c r="N99" s="423"/>
    </row>
    <row r="100" spans="2:14">
      <c r="B100" s="416"/>
      <c r="C100" s="112"/>
      <c r="D100" s="111"/>
      <c r="E100" s="108"/>
      <c r="F100" s="108"/>
      <c r="G100" s="108"/>
      <c r="H100" s="108"/>
      <c r="I100" s="43"/>
      <c r="J100" s="421"/>
      <c r="K100" s="422"/>
      <c r="L100" s="422"/>
      <c r="M100" s="422"/>
      <c r="N100" s="423"/>
    </row>
    <row r="101" spans="2:14">
      <c r="B101" s="416"/>
      <c r="C101" s="112"/>
      <c r="D101" s="111"/>
      <c r="E101" s="108"/>
      <c r="F101" s="108"/>
      <c r="G101" s="108"/>
      <c r="H101" s="108"/>
      <c r="I101" s="43"/>
      <c r="J101" s="421"/>
      <c r="K101" s="422"/>
      <c r="L101" s="422"/>
      <c r="M101" s="422"/>
      <c r="N101" s="423"/>
    </row>
    <row r="102" spans="2:14">
      <c r="B102" s="416"/>
      <c r="C102" s="112"/>
      <c r="D102" s="111"/>
      <c r="E102" s="108"/>
      <c r="F102" s="108"/>
      <c r="G102" s="108"/>
      <c r="H102" s="108"/>
      <c r="I102" s="43"/>
      <c r="J102" s="421"/>
      <c r="K102" s="422"/>
      <c r="L102" s="422"/>
      <c r="M102" s="422"/>
      <c r="N102" s="423"/>
    </row>
    <row r="103" spans="2:14">
      <c r="B103" s="417"/>
      <c r="C103" s="112"/>
      <c r="D103" s="113"/>
      <c r="E103" s="114"/>
      <c r="F103" s="115"/>
      <c r="G103" s="115"/>
      <c r="H103" s="115"/>
      <c r="I103" s="43"/>
      <c r="J103" s="424"/>
      <c r="K103" s="425"/>
      <c r="L103" s="425"/>
      <c r="M103" s="425"/>
      <c r="N103" s="426"/>
    </row>
  </sheetData>
  <sortState ref="D8:H16">
    <sortCondition ref="D8:D16"/>
  </sortState>
  <mergeCells count="40">
    <mergeCell ref="G81:G82"/>
    <mergeCell ref="H81:H82"/>
    <mergeCell ref="J81:N82"/>
    <mergeCell ref="B83:B103"/>
    <mergeCell ref="J83:N103"/>
    <mergeCell ref="A81:A82"/>
    <mergeCell ref="B81:B82"/>
    <mergeCell ref="D81:D82"/>
    <mergeCell ref="E81:E82"/>
    <mergeCell ref="F81:F82"/>
    <mergeCell ref="G56:G57"/>
    <mergeCell ref="H56:H57"/>
    <mergeCell ref="J56:N57"/>
    <mergeCell ref="B58:B78"/>
    <mergeCell ref="J58:N78"/>
    <mergeCell ref="A56:A57"/>
    <mergeCell ref="B56:B57"/>
    <mergeCell ref="D56:D57"/>
    <mergeCell ref="E56:E57"/>
    <mergeCell ref="F56:F57"/>
    <mergeCell ref="G31:G32"/>
    <mergeCell ref="H31:H32"/>
    <mergeCell ref="J31:N32"/>
    <mergeCell ref="B33:B53"/>
    <mergeCell ref="J33:N53"/>
    <mergeCell ref="A31:A32"/>
    <mergeCell ref="B31:B32"/>
    <mergeCell ref="D31:D32"/>
    <mergeCell ref="E31:E32"/>
    <mergeCell ref="F31:F32"/>
    <mergeCell ref="J6:N7"/>
    <mergeCell ref="B8:B28"/>
    <mergeCell ref="J8:N28"/>
    <mergeCell ref="A6:A7"/>
    <mergeCell ref="E6:E7"/>
    <mergeCell ref="F6:F7"/>
    <mergeCell ref="G6:G7"/>
    <mergeCell ref="H6:H7"/>
    <mergeCell ref="B6:B7"/>
    <mergeCell ref="D6:D7"/>
  </mergeCells>
  <pageMargins left="0.25" right="0.25" top="0.75" bottom="0.75" header="0.3" footer="0.3"/>
  <pageSetup paperSize="9" scale="70" orientation="portrait" r:id="rId1"/>
  <rowBreaks count="1" manualBreakCount="1">
    <brk id="80" max="1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N278"/>
  <sheetViews>
    <sheetView view="pageBreakPreview" zoomScaleSheetLayoutView="100" workbookViewId="0">
      <selection activeCell="D35" sqref="D35"/>
    </sheetView>
  </sheetViews>
  <sheetFormatPr defaultColWidth="9.140625" defaultRowHeight="12.75"/>
  <cols>
    <col min="1" max="1" width="6.42578125" style="45" customWidth="1"/>
    <col min="2" max="2" width="23.85546875" customWidth="1"/>
    <col min="3" max="3" width="1.140625" customWidth="1"/>
    <col min="4" max="4" width="28.7109375" customWidth="1"/>
    <col min="5" max="8" width="9.7109375" customWidth="1"/>
    <col min="9" max="9" width="1.28515625" customWidth="1"/>
    <col min="10" max="14" width="8.28515625" customWidth="1"/>
  </cols>
  <sheetData>
    <row r="4" spans="1:14">
      <c r="D4" s="51" t="s">
        <v>102</v>
      </c>
    </row>
    <row r="6" spans="1:14" ht="12.75" customHeight="1">
      <c r="A6" s="427" t="s">
        <v>98</v>
      </c>
      <c r="B6" s="427" t="s">
        <v>99</v>
      </c>
      <c r="C6" s="52"/>
      <c r="D6" s="427" t="s">
        <v>32</v>
      </c>
      <c r="E6" s="427" t="s">
        <v>303</v>
      </c>
      <c r="F6" s="427" t="s">
        <v>304</v>
      </c>
      <c r="G6" s="431" t="s">
        <v>305</v>
      </c>
      <c r="H6" s="427" t="s">
        <v>306</v>
      </c>
      <c r="I6" s="53"/>
      <c r="J6" s="427" t="s">
        <v>33</v>
      </c>
      <c r="K6" s="427"/>
      <c r="L6" s="427"/>
      <c r="M6" s="427"/>
      <c r="N6" s="427"/>
    </row>
    <row r="7" spans="1:14">
      <c r="A7" s="428"/>
      <c r="B7" s="428"/>
      <c r="C7" s="52"/>
      <c r="D7" s="428"/>
      <c r="E7" s="428"/>
      <c r="F7" s="428"/>
      <c r="G7" s="432"/>
      <c r="H7" s="428"/>
      <c r="I7" s="54"/>
      <c r="J7" s="428"/>
      <c r="K7" s="428"/>
      <c r="L7" s="428"/>
      <c r="M7" s="428"/>
      <c r="N7" s="428"/>
    </row>
    <row r="8" spans="1:14" ht="12.75" customHeight="1">
      <c r="A8" s="45" t="s">
        <v>634</v>
      </c>
      <c r="B8" s="433" t="s">
        <v>633</v>
      </c>
      <c r="C8" s="45"/>
      <c r="D8" s="111" t="s">
        <v>635</v>
      </c>
      <c r="E8" s="142">
        <v>8.5</v>
      </c>
      <c r="F8" s="141">
        <v>8.5</v>
      </c>
      <c r="G8" s="141">
        <v>17</v>
      </c>
      <c r="H8" s="141">
        <v>17</v>
      </c>
      <c r="I8" s="47"/>
      <c r="J8" s="418" t="s">
        <v>636</v>
      </c>
      <c r="K8" s="419"/>
      <c r="L8" s="419"/>
      <c r="M8" s="419"/>
      <c r="N8" s="420"/>
    </row>
    <row r="9" spans="1:14">
      <c r="B9" s="434"/>
      <c r="D9" s="111" t="s">
        <v>637</v>
      </c>
      <c r="E9" s="141">
        <v>10</v>
      </c>
      <c r="F9" s="141">
        <v>10</v>
      </c>
      <c r="G9" s="141">
        <v>20</v>
      </c>
      <c r="H9" s="141">
        <v>20</v>
      </c>
      <c r="I9" s="43"/>
      <c r="J9" s="421"/>
      <c r="K9" s="422"/>
      <c r="L9" s="422"/>
      <c r="M9" s="422"/>
      <c r="N9" s="423"/>
    </row>
    <row r="10" spans="1:14">
      <c r="B10" s="434"/>
      <c r="D10" s="111" t="s">
        <v>79</v>
      </c>
      <c r="E10" s="141">
        <v>20</v>
      </c>
      <c r="F10" s="141">
        <v>20</v>
      </c>
      <c r="G10" s="141">
        <v>40</v>
      </c>
      <c r="H10" s="141">
        <v>40</v>
      </c>
      <c r="I10" s="43"/>
      <c r="J10" s="421"/>
      <c r="K10" s="422"/>
      <c r="L10" s="422"/>
      <c r="M10" s="422"/>
      <c r="N10" s="423"/>
    </row>
    <row r="11" spans="1:14">
      <c r="B11" s="434"/>
      <c r="D11" s="111" t="s">
        <v>638</v>
      </c>
      <c r="E11" s="141">
        <v>75</v>
      </c>
      <c r="F11" s="141">
        <v>75</v>
      </c>
      <c r="G11" s="141">
        <v>150</v>
      </c>
      <c r="H11" s="141">
        <v>150</v>
      </c>
      <c r="I11" s="43"/>
      <c r="J11" s="421"/>
      <c r="K11" s="422"/>
      <c r="L11" s="422"/>
      <c r="M11" s="422"/>
      <c r="N11" s="423"/>
    </row>
    <row r="12" spans="1:14">
      <c r="B12" s="434"/>
      <c r="D12" s="111"/>
      <c r="E12" s="141"/>
      <c r="F12" s="141"/>
      <c r="G12" s="141"/>
      <c r="H12" s="141"/>
      <c r="I12" s="43"/>
      <c r="J12" s="421"/>
      <c r="K12" s="422"/>
      <c r="L12" s="422"/>
      <c r="M12" s="422"/>
      <c r="N12" s="423"/>
    </row>
    <row r="13" spans="1:14">
      <c r="B13" s="434"/>
      <c r="D13" s="111"/>
      <c r="E13" s="141"/>
      <c r="F13" s="141"/>
      <c r="G13" s="141"/>
      <c r="H13" s="141"/>
      <c r="I13" s="43"/>
      <c r="J13" s="421"/>
      <c r="K13" s="422"/>
      <c r="L13" s="422"/>
      <c r="M13" s="422"/>
      <c r="N13" s="423"/>
    </row>
    <row r="14" spans="1:14">
      <c r="B14" s="434"/>
      <c r="D14" s="111"/>
      <c r="E14" s="141"/>
      <c r="F14" s="141"/>
      <c r="G14" s="141"/>
      <c r="H14" s="141"/>
      <c r="I14" s="43"/>
      <c r="J14" s="421"/>
      <c r="K14" s="422"/>
      <c r="L14" s="422"/>
      <c r="M14" s="422"/>
      <c r="N14" s="423"/>
    </row>
    <row r="15" spans="1:14">
      <c r="B15" s="434"/>
      <c r="D15" s="111"/>
      <c r="E15" s="141"/>
      <c r="F15" s="141"/>
      <c r="G15" s="141"/>
      <c r="H15" s="141"/>
      <c r="I15" s="43"/>
      <c r="J15" s="421"/>
      <c r="K15" s="422"/>
      <c r="L15" s="422"/>
      <c r="M15" s="422"/>
      <c r="N15" s="423"/>
    </row>
    <row r="16" spans="1:14">
      <c r="B16" s="434"/>
      <c r="D16" s="111"/>
      <c r="E16" s="141"/>
      <c r="F16" s="141"/>
      <c r="G16" s="141"/>
      <c r="H16" s="141"/>
      <c r="I16" s="43"/>
      <c r="J16" s="421"/>
      <c r="K16" s="422"/>
      <c r="L16" s="422"/>
      <c r="M16" s="422"/>
      <c r="N16" s="423"/>
    </row>
    <row r="17" spans="1:14">
      <c r="B17" s="434"/>
      <c r="D17" s="111"/>
      <c r="E17" s="141"/>
      <c r="F17" s="141"/>
      <c r="G17" s="141"/>
      <c r="H17" s="141"/>
      <c r="I17" s="43"/>
      <c r="J17" s="421"/>
      <c r="K17" s="422"/>
      <c r="L17" s="422"/>
      <c r="M17" s="422"/>
      <c r="N17" s="423"/>
    </row>
    <row r="18" spans="1:14">
      <c r="B18" s="434"/>
      <c r="D18" s="111"/>
      <c r="E18" s="141"/>
      <c r="F18" s="141"/>
      <c r="G18" s="141"/>
      <c r="H18" s="141"/>
      <c r="I18" s="43"/>
      <c r="J18" s="421"/>
      <c r="K18" s="422"/>
      <c r="L18" s="422"/>
      <c r="M18" s="422"/>
      <c r="N18" s="423"/>
    </row>
    <row r="19" spans="1:14">
      <c r="B19" s="434"/>
      <c r="D19" s="111"/>
      <c r="E19" s="141"/>
      <c r="F19" s="141"/>
      <c r="G19" s="141"/>
      <c r="H19" s="141"/>
      <c r="I19" s="43"/>
      <c r="J19" s="421"/>
      <c r="K19" s="422"/>
      <c r="L19" s="422"/>
      <c r="M19" s="422"/>
      <c r="N19" s="423"/>
    </row>
    <row r="20" spans="1:14">
      <c r="B20" s="434"/>
      <c r="D20" s="111"/>
      <c r="E20" s="141"/>
      <c r="F20" s="141"/>
      <c r="G20" s="141"/>
      <c r="H20" s="141"/>
      <c r="I20" s="43"/>
      <c r="J20" s="421"/>
      <c r="K20" s="422"/>
      <c r="L20" s="422"/>
      <c r="M20" s="422"/>
      <c r="N20" s="423"/>
    </row>
    <row r="21" spans="1:14">
      <c r="B21" s="434"/>
      <c r="D21" s="111"/>
      <c r="E21" s="141"/>
      <c r="F21" s="141"/>
      <c r="G21" s="141"/>
      <c r="H21" s="141"/>
      <c r="I21" s="43"/>
      <c r="J21" s="421"/>
      <c r="K21" s="422"/>
      <c r="L21" s="422"/>
      <c r="M21" s="422"/>
      <c r="N21" s="423"/>
    </row>
    <row r="22" spans="1:14">
      <c r="B22" s="434"/>
      <c r="D22" s="111"/>
      <c r="E22" s="141"/>
      <c r="F22" s="141"/>
      <c r="G22" s="141"/>
      <c r="H22" s="141"/>
      <c r="I22" s="43"/>
      <c r="J22" s="421"/>
      <c r="K22" s="422"/>
      <c r="L22" s="422"/>
      <c r="M22" s="422"/>
      <c r="N22" s="423"/>
    </row>
    <row r="23" spans="1:14">
      <c r="B23" s="434"/>
      <c r="D23" s="111"/>
      <c r="E23" s="141"/>
      <c r="F23" s="141"/>
      <c r="G23" s="141"/>
      <c r="H23" s="141"/>
      <c r="I23" s="43"/>
      <c r="J23" s="421"/>
      <c r="K23" s="422"/>
      <c r="L23" s="422"/>
      <c r="M23" s="422"/>
      <c r="N23" s="423"/>
    </row>
    <row r="24" spans="1:14">
      <c r="B24" s="434"/>
      <c r="D24" s="111"/>
      <c r="E24" s="141"/>
      <c r="F24" s="141"/>
      <c r="G24" s="141"/>
      <c r="H24" s="141"/>
      <c r="I24" s="43"/>
      <c r="J24" s="421"/>
      <c r="K24" s="422"/>
      <c r="L24" s="422"/>
      <c r="M24" s="422"/>
      <c r="N24" s="423"/>
    </row>
    <row r="25" spans="1:14">
      <c r="B25" s="434"/>
      <c r="D25" s="111"/>
      <c r="E25" s="141"/>
      <c r="F25" s="141"/>
      <c r="G25" s="141"/>
      <c r="H25" s="141"/>
      <c r="I25" s="43"/>
      <c r="J25" s="421"/>
      <c r="K25" s="422"/>
      <c r="L25" s="422"/>
      <c r="M25" s="422"/>
      <c r="N25" s="423"/>
    </row>
    <row r="26" spans="1:14">
      <c r="B26" s="434"/>
      <c r="D26" s="111"/>
      <c r="E26" s="141"/>
      <c r="F26" s="141"/>
      <c r="G26" s="141"/>
      <c r="H26" s="141"/>
      <c r="I26" s="43"/>
      <c r="J26" s="421"/>
      <c r="K26" s="422"/>
      <c r="L26" s="422"/>
      <c r="M26" s="422"/>
      <c r="N26" s="423"/>
    </row>
    <row r="27" spans="1:14">
      <c r="B27" s="434"/>
      <c r="D27" s="111"/>
      <c r="E27" s="141"/>
      <c r="F27" s="141"/>
      <c r="G27" s="141"/>
      <c r="H27" s="141"/>
      <c r="I27" s="43"/>
      <c r="J27" s="421"/>
      <c r="K27" s="422"/>
      <c r="L27" s="422"/>
      <c r="M27" s="422"/>
      <c r="N27" s="423"/>
    </row>
    <row r="28" spans="1:14">
      <c r="B28" s="435"/>
      <c r="D28" s="345"/>
      <c r="E28" s="144"/>
      <c r="F28" s="143"/>
      <c r="G28" s="143"/>
      <c r="H28" s="143"/>
      <c r="I28" s="43"/>
      <c r="J28" s="424"/>
      <c r="K28" s="425"/>
      <c r="L28" s="425"/>
      <c r="M28" s="425"/>
      <c r="N28" s="426"/>
    </row>
    <row r="29" spans="1:14">
      <c r="B29" s="43"/>
      <c r="D29" s="43"/>
      <c r="E29" s="43"/>
      <c r="F29" s="43"/>
      <c r="G29" s="43"/>
      <c r="H29" s="43"/>
      <c r="I29" s="43"/>
      <c r="J29" s="43"/>
      <c r="K29" s="43"/>
      <c r="L29" s="43"/>
      <c r="M29" s="43"/>
      <c r="N29" s="43"/>
    </row>
    <row r="30" spans="1:14">
      <c r="B30" s="43"/>
      <c r="D30" s="43"/>
      <c r="E30" s="43"/>
      <c r="F30" s="43"/>
      <c r="G30" s="43"/>
      <c r="H30" s="43"/>
      <c r="I30" s="43"/>
      <c r="J30" s="43"/>
      <c r="K30" s="43"/>
      <c r="L30" s="43"/>
      <c r="M30" s="43"/>
      <c r="N30" s="43"/>
    </row>
    <row r="31" spans="1:14" ht="12.75" customHeight="1">
      <c r="A31" s="427" t="s">
        <v>98</v>
      </c>
      <c r="B31" s="427" t="s">
        <v>99</v>
      </c>
      <c r="C31" s="52"/>
      <c r="D31" s="427" t="s">
        <v>32</v>
      </c>
      <c r="E31" s="427" t="s">
        <v>303</v>
      </c>
      <c r="F31" s="427" t="s">
        <v>304</v>
      </c>
      <c r="G31" s="431" t="s">
        <v>305</v>
      </c>
      <c r="H31" s="427" t="s">
        <v>306</v>
      </c>
      <c r="I31" s="53"/>
      <c r="J31" s="427" t="s">
        <v>33</v>
      </c>
      <c r="K31" s="427"/>
      <c r="L31" s="427"/>
      <c r="M31" s="427"/>
      <c r="N31" s="427"/>
    </row>
    <row r="32" spans="1:14">
      <c r="A32" s="428"/>
      <c r="B32" s="428"/>
      <c r="C32" s="52"/>
      <c r="D32" s="428"/>
      <c r="E32" s="428"/>
      <c r="F32" s="428"/>
      <c r="G32" s="432"/>
      <c r="H32" s="428"/>
      <c r="I32" s="54"/>
      <c r="J32" s="428"/>
      <c r="K32" s="428"/>
      <c r="L32" s="428"/>
      <c r="M32" s="428"/>
      <c r="N32" s="428"/>
    </row>
    <row r="33" spans="1:14" ht="12.75" customHeight="1">
      <c r="A33" s="45" t="s">
        <v>639</v>
      </c>
      <c r="B33" s="433" t="s">
        <v>640</v>
      </c>
      <c r="C33" s="45"/>
      <c r="D33" s="111" t="s">
        <v>112</v>
      </c>
      <c r="E33" s="108">
        <v>4</v>
      </c>
      <c r="F33" s="108">
        <v>4</v>
      </c>
      <c r="G33" s="108">
        <v>6</v>
      </c>
      <c r="H33" s="108">
        <v>6</v>
      </c>
      <c r="I33" s="47"/>
      <c r="J33" s="418" t="s">
        <v>646</v>
      </c>
      <c r="K33" s="419"/>
      <c r="L33" s="419"/>
      <c r="M33" s="419"/>
      <c r="N33" s="420"/>
    </row>
    <row r="34" spans="1:14">
      <c r="B34" s="434"/>
      <c r="D34" s="111" t="s">
        <v>90</v>
      </c>
      <c r="E34" s="108">
        <v>50</v>
      </c>
      <c r="F34" s="108">
        <v>50</v>
      </c>
      <c r="G34" s="108">
        <v>125</v>
      </c>
      <c r="H34" s="108">
        <v>125</v>
      </c>
      <c r="I34" s="43"/>
      <c r="J34" s="421"/>
      <c r="K34" s="422"/>
      <c r="L34" s="422"/>
      <c r="M34" s="422"/>
      <c r="N34" s="423"/>
    </row>
    <row r="35" spans="1:14">
      <c r="B35" s="434"/>
      <c r="D35" s="111" t="s">
        <v>652</v>
      </c>
      <c r="E35" s="108">
        <v>6</v>
      </c>
      <c r="F35" s="108">
        <v>6</v>
      </c>
      <c r="G35" s="108">
        <v>15</v>
      </c>
      <c r="H35" s="108">
        <v>15</v>
      </c>
      <c r="I35" s="43"/>
      <c r="J35" s="421"/>
      <c r="K35" s="422"/>
      <c r="L35" s="422"/>
      <c r="M35" s="422"/>
      <c r="N35" s="423"/>
    </row>
    <row r="36" spans="1:14">
      <c r="B36" s="434"/>
      <c r="D36" s="111" t="s">
        <v>642</v>
      </c>
      <c r="E36" s="108">
        <v>0.1</v>
      </c>
      <c r="F36" s="108">
        <v>0.1</v>
      </c>
      <c r="G36" s="108">
        <v>0.1</v>
      </c>
      <c r="H36" s="108">
        <v>0.1</v>
      </c>
      <c r="I36" s="43"/>
      <c r="J36" s="421"/>
      <c r="K36" s="422"/>
      <c r="L36" s="422"/>
      <c r="M36" s="422"/>
      <c r="N36" s="423"/>
    </row>
    <row r="37" spans="1:14">
      <c r="B37" s="434"/>
      <c r="D37" s="111" t="s">
        <v>643</v>
      </c>
      <c r="E37" s="108" t="s">
        <v>41</v>
      </c>
      <c r="F37" s="108" t="s">
        <v>41</v>
      </c>
      <c r="G37" s="108" t="s">
        <v>41</v>
      </c>
      <c r="H37" s="108" t="s">
        <v>41</v>
      </c>
      <c r="I37" s="43"/>
      <c r="J37" s="421"/>
      <c r="K37" s="422"/>
      <c r="L37" s="422"/>
      <c r="M37" s="422"/>
      <c r="N37" s="423"/>
    </row>
    <row r="38" spans="1:14">
      <c r="B38" s="434"/>
      <c r="D38" s="111" t="s">
        <v>641</v>
      </c>
      <c r="E38" s="108" t="s">
        <v>41</v>
      </c>
      <c r="F38" s="108" t="s">
        <v>41</v>
      </c>
      <c r="G38" s="108" t="s">
        <v>41</v>
      </c>
      <c r="H38" s="108" t="s">
        <v>41</v>
      </c>
      <c r="I38" s="43"/>
      <c r="J38" s="421"/>
      <c r="K38" s="422"/>
      <c r="L38" s="422"/>
      <c r="M38" s="422"/>
      <c r="N38" s="423"/>
    </row>
    <row r="39" spans="1:14">
      <c r="B39" s="434"/>
      <c r="D39" s="46"/>
      <c r="E39" s="141"/>
      <c r="F39" s="141"/>
      <c r="G39" s="141"/>
      <c r="H39" s="141"/>
      <c r="I39" s="43"/>
      <c r="J39" s="421"/>
      <c r="K39" s="422"/>
      <c r="L39" s="422"/>
      <c r="M39" s="422"/>
      <c r="N39" s="423"/>
    </row>
    <row r="40" spans="1:14">
      <c r="B40" s="434"/>
      <c r="D40" s="46"/>
      <c r="E40" s="141"/>
      <c r="F40" s="141"/>
      <c r="G40" s="141"/>
      <c r="H40" s="141"/>
      <c r="I40" s="43"/>
      <c r="J40" s="421"/>
      <c r="K40" s="422"/>
      <c r="L40" s="422"/>
      <c r="M40" s="422"/>
      <c r="N40" s="423"/>
    </row>
    <row r="41" spans="1:14">
      <c r="B41" s="434"/>
      <c r="D41" s="46"/>
      <c r="E41" s="141"/>
      <c r="F41" s="141"/>
      <c r="G41" s="141"/>
      <c r="H41" s="141"/>
      <c r="I41" s="43"/>
      <c r="J41" s="421"/>
      <c r="K41" s="422"/>
      <c r="L41" s="422"/>
      <c r="M41" s="422"/>
      <c r="N41" s="423"/>
    </row>
    <row r="42" spans="1:14">
      <c r="B42" s="434"/>
      <c r="D42" s="46"/>
      <c r="E42" s="141"/>
      <c r="F42" s="141"/>
      <c r="G42" s="141"/>
      <c r="H42" s="141"/>
      <c r="I42" s="43"/>
      <c r="J42" s="421"/>
      <c r="K42" s="422"/>
      <c r="L42" s="422"/>
      <c r="M42" s="422"/>
      <c r="N42" s="423"/>
    </row>
    <row r="43" spans="1:14">
      <c r="B43" s="434"/>
      <c r="D43" s="46"/>
      <c r="E43" s="141"/>
      <c r="F43" s="141"/>
      <c r="G43" s="141"/>
      <c r="H43" s="141"/>
      <c r="I43" s="43"/>
      <c r="J43" s="421"/>
      <c r="K43" s="422"/>
      <c r="L43" s="422"/>
      <c r="M43" s="422"/>
      <c r="N43" s="423"/>
    </row>
    <row r="44" spans="1:14">
      <c r="B44" s="434"/>
      <c r="D44" s="46"/>
      <c r="E44" s="141"/>
      <c r="F44" s="141"/>
      <c r="G44" s="141"/>
      <c r="H44" s="141"/>
      <c r="I44" s="43"/>
      <c r="J44" s="421"/>
      <c r="K44" s="422"/>
      <c r="L44" s="422"/>
      <c r="M44" s="422"/>
      <c r="N44" s="423"/>
    </row>
    <row r="45" spans="1:14">
      <c r="B45" s="434"/>
      <c r="D45" s="46"/>
      <c r="E45" s="141"/>
      <c r="F45" s="141"/>
      <c r="G45" s="141"/>
      <c r="H45" s="141"/>
      <c r="I45" s="43"/>
      <c r="J45" s="421"/>
      <c r="K45" s="422"/>
      <c r="L45" s="422"/>
      <c r="M45" s="422"/>
      <c r="N45" s="423"/>
    </row>
    <row r="46" spans="1:14">
      <c r="B46" s="434"/>
      <c r="D46" s="46"/>
      <c r="E46" s="141"/>
      <c r="F46" s="141"/>
      <c r="G46" s="141"/>
      <c r="H46" s="141"/>
      <c r="I46" s="43"/>
      <c r="J46" s="421"/>
      <c r="K46" s="422"/>
      <c r="L46" s="422"/>
      <c r="M46" s="422"/>
      <c r="N46" s="423"/>
    </row>
    <row r="47" spans="1:14">
      <c r="B47" s="434"/>
      <c r="D47" s="46"/>
      <c r="E47" s="141"/>
      <c r="F47" s="141"/>
      <c r="G47" s="141"/>
      <c r="H47" s="141"/>
      <c r="I47" s="43"/>
      <c r="J47" s="421"/>
      <c r="K47" s="422"/>
      <c r="L47" s="422"/>
      <c r="M47" s="422"/>
      <c r="N47" s="423"/>
    </row>
    <row r="48" spans="1:14">
      <c r="B48" s="434"/>
      <c r="D48" s="46"/>
      <c r="E48" s="141"/>
      <c r="F48" s="141"/>
      <c r="G48" s="141"/>
      <c r="H48" s="141"/>
      <c r="I48" s="43"/>
      <c r="J48" s="421"/>
      <c r="K48" s="422"/>
      <c r="L48" s="422"/>
      <c r="M48" s="422"/>
      <c r="N48" s="423"/>
    </row>
    <row r="49" spans="1:14">
      <c r="B49" s="434"/>
      <c r="D49" s="46"/>
      <c r="E49" s="141"/>
      <c r="F49" s="141"/>
      <c r="G49" s="141"/>
      <c r="H49" s="141"/>
      <c r="I49" s="43"/>
      <c r="J49" s="421"/>
      <c r="K49" s="422"/>
      <c r="L49" s="422"/>
      <c r="M49" s="422"/>
      <c r="N49" s="423"/>
    </row>
    <row r="50" spans="1:14">
      <c r="B50" s="434"/>
      <c r="D50" s="46"/>
      <c r="E50" s="141"/>
      <c r="F50" s="141"/>
      <c r="G50" s="141"/>
      <c r="H50" s="141"/>
      <c r="I50" s="43"/>
      <c r="J50" s="421"/>
      <c r="K50" s="422"/>
      <c r="L50" s="422"/>
      <c r="M50" s="422"/>
      <c r="N50" s="423"/>
    </row>
    <row r="51" spans="1:14">
      <c r="B51" s="434"/>
      <c r="D51" s="46"/>
      <c r="E51" s="141"/>
      <c r="F51" s="141"/>
      <c r="G51" s="141"/>
      <c r="H51" s="141"/>
      <c r="I51" s="43"/>
      <c r="J51" s="421"/>
      <c r="K51" s="422"/>
      <c r="L51" s="422"/>
      <c r="M51" s="422"/>
      <c r="N51" s="423"/>
    </row>
    <row r="52" spans="1:14">
      <c r="B52" s="434"/>
      <c r="D52" s="46"/>
      <c r="E52" s="141"/>
      <c r="F52" s="141"/>
      <c r="G52" s="141"/>
      <c r="H52" s="141"/>
      <c r="I52" s="43"/>
      <c r="J52" s="421"/>
      <c r="K52" s="422"/>
      <c r="L52" s="422"/>
      <c r="M52" s="422"/>
      <c r="N52" s="423"/>
    </row>
    <row r="53" spans="1:14">
      <c r="B53" s="435"/>
      <c r="D53" s="49"/>
      <c r="E53" s="142"/>
      <c r="F53" s="141"/>
      <c r="G53" s="141"/>
      <c r="H53" s="141"/>
      <c r="I53" s="43"/>
      <c r="J53" s="424"/>
      <c r="K53" s="425"/>
      <c r="L53" s="425"/>
      <c r="M53" s="425"/>
      <c r="N53" s="426"/>
    </row>
    <row r="54" spans="1:14">
      <c r="B54" s="43"/>
      <c r="D54" s="43"/>
      <c r="E54" s="43"/>
      <c r="F54" s="43"/>
      <c r="G54" s="43"/>
      <c r="H54" s="43"/>
      <c r="I54" s="43"/>
      <c r="J54" s="43"/>
      <c r="K54" s="43"/>
      <c r="L54" s="43"/>
      <c r="M54" s="43"/>
      <c r="N54" s="43"/>
    </row>
    <row r="55" spans="1:14">
      <c r="B55" s="43"/>
      <c r="D55" s="43"/>
      <c r="E55" s="43"/>
      <c r="F55" s="43"/>
      <c r="G55" s="43"/>
      <c r="H55" s="43"/>
      <c r="I55" s="43"/>
      <c r="J55" s="43"/>
      <c r="K55" s="43"/>
      <c r="L55" s="43"/>
      <c r="M55" s="43"/>
      <c r="N55" s="43"/>
    </row>
    <row r="56" spans="1:14" ht="12.75" customHeight="1">
      <c r="A56" s="427" t="s">
        <v>98</v>
      </c>
      <c r="B56" s="427" t="s">
        <v>99</v>
      </c>
      <c r="C56" s="52"/>
      <c r="D56" s="427" t="s">
        <v>32</v>
      </c>
      <c r="E56" s="427" t="s">
        <v>303</v>
      </c>
      <c r="F56" s="427" t="s">
        <v>304</v>
      </c>
      <c r="G56" s="431" t="s">
        <v>305</v>
      </c>
      <c r="H56" s="427" t="s">
        <v>306</v>
      </c>
      <c r="I56" s="53"/>
      <c r="J56" s="427" t="s">
        <v>33</v>
      </c>
      <c r="K56" s="427"/>
      <c r="L56" s="427"/>
      <c r="M56" s="427"/>
      <c r="N56" s="427"/>
    </row>
    <row r="57" spans="1:14">
      <c r="A57" s="428"/>
      <c r="B57" s="428"/>
      <c r="C57" s="52"/>
      <c r="D57" s="428"/>
      <c r="E57" s="428"/>
      <c r="F57" s="428"/>
      <c r="G57" s="432"/>
      <c r="H57" s="428"/>
      <c r="I57" s="54"/>
      <c r="J57" s="428"/>
      <c r="K57" s="428"/>
      <c r="L57" s="428"/>
      <c r="M57" s="428"/>
      <c r="N57" s="428"/>
    </row>
    <row r="58" spans="1:14" ht="12.75" customHeight="1">
      <c r="A58" s="45" t="s">
        <v>644</v>
      </c>
      <c r="B58" s="433" t="s">
        <v>91</v>
      </c>
      <c r="C58" s="45"/>
      <c r="D58" s="111" t="s">
        <v>92</v>
      </c>
      <c r="E58" s="108">
        <v>20</v>
      </c>
      <c r="F58" s="108">
        <v>20</v>
      </c>
      <c r="G58" s="108">
        <v>25</v>
      </c>
      <c r="H58" s="108">
        <v>25</v>
      </c>
      <c r="I58" s="47"/>
      <c r="J58" s="418" t="s">
        <v>645</v>
      </c>
      <c r="K58" s="419"/>
      <c r="L58" s="419"/>
      <c r="M58" s="419"/>
      <c r="N58" s="420"/>
    </row>
    <row r="59" spans="1:14">
      <c r="B59" s="434"/>
      <c r="D59" s="111" t="s">
        <v>90</v>
      </c>
      <c r="E59" s="108">
        <v>50</v>
      </c>
      <c r="F59" s="108">
        <v>50</v>
      </c>
      <c r="G59" s="108">
        <v>125</v>
      </c>
      <c r="H59" s="108">
        <v>125</v>
      </c>
      <c r="I59" s="43"/>
      <c r="J59" s="421"/>
      <c r="K59" s="422"/>
      <c r="L59" s="422"/>
      <c r="M59" s="422"/>
      <c r="N59" s="423"/>
    </row>
    <row r="60" spans="1:14">
      <c r="B60" s="434"/>
      <c r="D60" s="111" t="s">
        <v>112</v>
      </c>
      <c r="E60" s="108">
        <v>4</v>
      </c>
      <c r="F60" s="108">
        <v>4</v>
      </c>
      <c r="G60" s="108">
        <v>6</v>
      </c>
      <c r="H60" s="108">
        <v>6</v>
      </c>
      <c r="I60" s="43"/>
      <c r="J60" s="421"/>
      <c r="K60" s="422"/>
      <c r="L60" s="422"/>
      <c r="M60" s="422"/>
      <c r="N60" s="423"/>
    </row>
    <row r="61" spans="1:14">
      <c r="B61" s="434"/>
      <c r="D61" s="111" t="s">
        <v>642</v>
      </c>
      <c r="E61" s="108">
        <v>0.1</v>
      </c>
      <c r="F61" s="108">
        <v>0.1</v>
      </c>
      <c r="G61" s="108">
        <v>0.1</v>
      </c>
      <c r="H61" s="108">
        <v>0.1</v>
      </c>
      <c r="I61" s="43"/>
      <c r="J61" s="421"/>
      <c r="K61" s="422"/>
      <c r="L61" s="422"/>
      <c r="M61" s="422"/>
      <c r="N61" s="423"/>
    </row>
    <row r="62" spans="1:14">
      <c r="B62" s="434"/>
      <c r="D62" s="111" t="s">
        <v>643</v>
      </c>
      <c r="E62" s="108" t="s">
        <v>41</v>
      </c>
      <c r="F62" s="108" t="s">
        <v>41</v>
      </c>
      <c r="G62" s="108" t="s">
        <v>41</v>
      </c>
      <c r="H62" s="108" t="s">
        <v>41</v>
      </c>
      <c r="I62" s="43"/>
      <c r="J62" s="421"/>
      <c r="K62" s="422"/>
      <c r="L62" s="422"/>
      <c r="M62" s="422"/>
      <c r="N62" s="423"/>
    </row>
    <row r="63" spans="1:14">
      <c r="B63" s="434"/>
      <c r="D63" s="111" t="s">
        <v>641</v>
      </c>
      <c r="E63" s="108" t="s">
        <v>41</v>
      </c>
      <c r="F63" s="108" t="s">
        <v>41</v>
      </c>
      <c r="G63" s="108" t="s">
        <v>41</v>
      </c>
      <c r="H63" s="108" t="s">
        <v>41</v>
      </c>
      <c r="I63" s="43"/>
      <c r="J63" s="421"/>
      <c r="K63" s="422"/>
      <c r="L63" s="422"/>
      <c r="M63" s="422"/>
      <c r="N63" s="423"/>
    </row>
    <row r="64" spans="1:14">
      <c r="B64" s="434"/>
      <c r="D64" s="46"/>
      <c r="E64" s="141"/>
      <c r="F64" s="141"/>
      <c r="G64" s="141"/>
      <c r="H64" s="141"/>
      <c r="I64" s="43"/>
      <c r="J64" s="421"/>
      <c r="K64" s="422"/>
      <c r="L64" s="422"/>
      <c r="M64" s="422"/>
      <c r="N64" s="423"/>
    </row>
    <row r="65" spans="2:14">
      <c r="B65" s="434"/>
      <c r="D65" s="46"/>
      <c r="E65" s="141"/>
      <c r="F65" s="141"/>
      <c r="G65" s="141"/>
      <c r="H65" s="141"/>
      <c r="I65" s="43"/>
      <c r="J65" s="421"/>
      <c r="K65" s="422"/>
      <c r="L65" s="422"/>
      <c r="M65" s="422"/>
      <c r="N65" s="423"/>
    </row>
    <row r="66" spans="2:14">
      <c r="B66" s="434"/>
      <c r="D66" s="46"/>
      <c r="E66" s="141"/>
      <c r="F66" s="141"/>
      <c r="G66" s="141"/>
      <c r="H66" s="141"/>
      <c r="I66" s="43"/>
      <c r="J66" s="421"/>
      <c r="K66" s="422"/>
      <c r="L66" s="422"/>
      <c r="M66" s="422"/>
      <c r="N66" s="423"/>
    </row>
    <row r="67" spans="2:14">
      <c r="B67" s="434"/>
      <c r="D67" s="46"/>
      <c r="E67" s="141"/>
      <c r="F67" s="141"/>
      <c r="G67" s="141"/>
      <c r="H67" s="141"/>
      <c r="I67" s="43"/>
      <c r="J67" s="421"/>
      <c r="K67" s="422"/>
      <c r="L67" s="422"/>
      <c r="M67" s="422"/>
      <c r="N67" s="423"/>
    </row>
    <row r="68" spans="2:14">
      <c r="B68" s="434"/>
      <c r="D68" s="46"/>
      <c r="E68" s="141"/>
      <c r="F68" s="141"/>
      <c r="G68" s="141"/>
      <c r="H68" s="141"/>
      <c r="I68" s="43"/>
      <c r="J68" s="421"/>
      <c r="K68" s="422"/>
      <c r="L68" s="422"/>
      <c r="M68" s="422"/>
      <c r="N68" s="423"/>
    </row>
    <row r="69" spans="2:14">
      <c r="B69" s="434"/>
      <c r="D69" s="46"/>
      <c r="E69" s="141"/>
      <c r="F69" s="141"/>
      <c r="G69" s="141"/>
      <c r="H69" s="141"/>
      <c r="I69" s="43"/>
      <c r="J69" s="421"/>
      <c r="K69" s="422"/>
      <c r="L69" s="422"/>
      <c r="M69" s="422"/>
      <c r="N69" s="423"/>
    </row>
    <row r="70" spans="2:14">
      <c r="B70" s="434"/>
      <c r="D70" s="46"/>
      <c r="E70" s="141"/>
      <c r="F70" s="141"/>
      <c r="G70" s="141"/>
      <c r="H70" s="141"/>
      <c r="I70" s="43"/>
      <c r="J70" s="421"/>
      <c r="K70" s="422"/>
      <c r="L70" s="422"/>
      <c r="M70" s="422"/>
      <c r="N70" s="423"/>
    </row>
    <row r="71" spans="2:14">
      <c r="B71" s="434"/>
      <c r="D71" s="46"/>
      <c r="E71" s="141"/>
      <c r="F71" s="141"/>
      <c r="G71" s="141"/>
      <c r="H71" s="141"/>
      <c r="I71" s="43"/>
      <c r="J71" s="421"/>
      <c r="K71" s="422"/>
      <c r="L71" s="422"/>
      <c r="M71" s="422"/>
      <c r="N71" s="423"/>
    </row>
    <row r="72" spans="2:14">
      <c r="B72" s="434"/>
      <c r="D72" s="46"/>
      <c r="E72" s="141"/>
      <c r="F72" s="141"/>
      <c r="G72" s="141"/>
      <c r="H72" s="141"/>
      <c r="I72" s="43"/>
      <c r="J72" s="421"/>
      <c r="K72" s="422"/>
      <c r="L72" s="422"/>
      <c r="M72" s="422"/>
      <c r="N72" s="423"/>
    </row>
    <row r="73" spans="2:14">
      <c r="B73" s="434"/>
      <c r="D73" s="46"/>
      <c r="E73" s="141"/>
      <c r="F73" s="141"/>
      <c r="G73" s="141"/>
      <c r="H73" s="141"/>
      <c r="I73" s="43"/>
      <c r="J73" s="421"/>
      <c r="K73" s="422"/>
      <c r="L73" s="422"/>
      <c r="M73" s="422"/>
      <c r="N73" s="423"/>
    </row>
    <row r="74" spans="2:14">
      <c r="B74" s="434"/>
      <c r="D74" s="46"/>
      <c r="E74" s="141"/>
      <c r="F74" s="141"/>
      <c r="G74" s="141"/>
      <c r="H74" s="141"/>
      <c r="I74" s="43"/>
      <c r="J74" s="421"/>
      <c r="K74" s="422"/>
      <c r="L74" s="422"/>
      <c r="M74" s="422"/>
      <c r="N74" s="423"/>
    </row>
    <row r="75" spans="2:14">
      <c r="B75" s="434"/>
      <c r="D75" s="46"/>
      <c r="E75" s="141"/>
      <c r="F75" s="141"/>
      <c r="G75" s="141"/>
      <c r="H75" s="141"/>
      <c r="I75" s="43"/>
      <c r="J75" s="421"/>
      <c r="K75" s="422"/>
      <c r="L75" s="422"/>
      <c r="M75" s="422"/>
      <c r="N75" s="423"/>
    </row>
    <row r="76" spans="2:14">
      <c r="B76" s="434"/>
      <c r="D76" s="46"/>
      <c r="E76" s="141"/>
      <c r="F76" s="141"/>
      <c r="G76" s="141"/>
      <c r="H76" s="141"/>
      <c r="I76" s="43"/>
      <c r="J76" s="421"/>
      <c r="K76" s="422"/>
      <c r="L76" s="422"/>
      <c r="M76" s="422"/>
      <c r="N76" s="423"/>
    </row>
    <row r="77" spans="2:14">
      <c r="B77" s="434"/>
      <c r="D77" s="46"/>
      <c r="E77" s="141"/>
      <c r="F77" s="141"/>
      <c r="G77" s="141"/>
      <c r="H77" s="141"/>
      <c r="I77" s="43"/>
      <c r="J77" s="421"/>
      <c r="K77" s="422"/>
      <c r="L77" s="422"/>
      <c r="M77" s="422"/>
      <c r="N77" s="423"/>
    </row>
    <row r="78" spans="2:14">
      <c r="B78" s="435"/>
      <c r="D78" s="49"/>
      <c r="E78" s="142"/>
      <c r="F78" s="141"/>
      <c r="G78" s="141"/>
      <c r="H78" s="141"/>
      <c r="I78" s="43"/>
      <c r="J78" s="424"/>
      <c r="K78" s="425"/>
      <c r="L78" s="425"/>
      <c r="M78" s="425"/>
      <c r="N78" s="426"/>
    </row>
    <row r="79" spans="2:14">
      <c r="B79" s="43"/>
      <c r="D79" s="43"/>
      <c r="E79" s="43"/>
      <c r="F79" s="43"/>
      <c r="G79" s="43"/>
      <c r="H79" s="43"/>
      <c r="I79" s="43"/>
      <c r="J79" s="43"/>
      <c r="K79" s="43"/>
      <c r="L79" s="43"/>
      <c r="M79" s="43"/>
      <c r="N79" s="43"/>
    </row>
    <row r="80" spans="2:14">
      <c r="B80" s="43"/>
      <c r="D80" s="43"/>
      <c r="E80" s="43"/>
      <c r="F80" s="43"/>
      <c r="G80" s="43"/>
      <c r="H80" s="43"/>
      <c r="I80" s="43"/>
      <c r="J80" s="43"/>
      <c r="K80" s="43"/>
      <c r="L80" s="43"/>
      <c r="M80" s="43"/>
      <c r="N80" s="43"/>
    </row>
    <row r="81" spans="1:14" ht="12.75" customHeight="1">
      <c r="A81" s="427" t="s">
        <v>98</v>
      </c>
      <c r="B81" s="427" t="s">
        <v>99</v>
      </c>
      <c r="C81" s="52"/>
      <c r="D81" s="427" t="s">
        <v>32</v>
      </c>
      <c r="E81" s="427" t="s">
        <v>303</v>
      </c>
      <c r="F81" s="427" t="s">
        <v>304</v>
      </c>
      <c r="G81" s="431" t="s">
        <v>305</v>
      </c>
      <c r="H81" s="427" t="s">
        <v>306</v>
      </c>
      <c r="I81" s="53"/>
      <c r="J81" s="427" t="s">
        <v>33</v>
      </c>
      <c r="K81" s="427"/>
      <c r="L81" s="427"/>
      <c r="M81" s="427"/>
      <c r="N81" s="427"/>
    </row>
    <row r="82" spans="1:14">
      <c r="A82" s="428"/>
      <c r="B82" s="428"/>
      <c r="C82" s="52"/>
      <c r="D82" s="428"/>
      <c r="E82" s="428"/>
      <c r="F82" s="428"/>
      <c r="G82" s="432"/>
      <c r="H82" s="428"/>
      <c r="I82" s="54"/>
      <c r="J82" s="428"/>
      <c r="K82" s="428"/>
      <c r="L82" s="428"/>
      <c r="M82" s="428"/>
      <c r="N82" s="428"/>
    </row>
    <row r="83" spans="1:14" ht="12.75" customHeight="1">
      <c r="A83" s="45" t="s">
        <v>647</v>
      </c>
      <c r="B83" s="433" t="s">
        <v>89</v>
      </c>
      <c r="C83" s="45"/>
      <c r="D83" s="46" t="s">
        <v>64</v>
      </c>
      <c r="E83" s="108">
        <v>10</v>
      </c>
      <c r="F83" s="108">
        <v>15</v>
      </c>
      <c r="G83" s="108">
        <v>20</v>
      </c>
      <c r="H83" s="108">
        <v>30</v>
      </c>
      <c r="I83" s="47"/>
      <c r="J83" s="418" t="s">
        <v>648</v>
      </c>
      <c r="K83" s="419"/>
      <c r="L83" s="419"/>
      <c r="M83" s="419"/>
      <c r="N83" s="420"/>
    </row>
    <row r="84" spans="1:14">
      <c r="B84" s="434"/>
      <c r="D84" s="46" t="s">
        <v>90</v>
      </c>
      <c r="E84" s="108">
        <v>50</v>
      </c>
      <c r="F84" s="108">
        <v>50</v>
      </c>
      <c r="G84" s="108">
        <v>125</v>
      </c>
      <c r="H84" s="108">
        <v>125</v>
      </c>
      <c r="I84" s="43"/>
      <c r="J84" s="421"/>
      <c r="K84" s="422"/>
      <c r="L84" s="422"/>
      <c r="M84" s="422"/>
      <c r="N84" s="423"/>
    </row>
    <row r="85" spans="1:14">
      <c r="B85" s="434"/>
      <c r="D85" s="46" t="s">
        <v>112</v>
      </c>
      <c r="E85" s="108">
        <v>4</v>
      </c>
      <c r="F85" s="108">
        <v>4</v>
      </c>
      <c r="G85" s="108">
        <v>6</v>
      </c>
      <c r="H85" s="108">
        <v>6</v>
      </c>
      <c r="I85" s="43"/>
      <c r="J85" s="421"/>
      <c r="K85" s="422"/>
      <c r="L85" s="422"/>
      <c r="M85" s="422"/>
      <c r="N85" s="423"/>
    </row>
    <row r="86" spans="1:14">
      <c r="B86" s="434"/>
      <c r="D86" s="111" t="s">
        <v>642</v>
      </c>
      <c r="E86" s="108">
        <v>0.1</v>
      </c>
      <c r="F86" s="108">
        <v>0.1</v>
      </c>
      <c r="G86" s="108">
        <v>0.1</v>
      </c>
      <c r="H86" s="108">
        <v>0.1</v>
      </c>
      <c r="I86" s="43"/>
      <c r="J86" s="421"/>
      <c r="K86" s="422"/>
      <c r="L86" s="422"/>
      <c r="M86" s="422"/>
      <c r="N86" s="423"/>
    </row>
    <row r="87" spans="1:14">
      <c r="B87" s="434"/>
      <c r="D87" s="111" t="s">
        <v>643</v>
      </c>
      <c r="E87" s="108" t="s">
        <v>41</v>
      </c>
      <c r="F87" s="108" t="s">
        <v>41</v>
      </c>
      <c r="G87" s="108" t="s">
        <v>41</v>
      </c>
      <c r="H87" s="108" t="s">
        <v>41</v>
      </c>
      <c r="I87" s="43"/>
      <c r="J87" s="421"/>
      <c r="K87" s="422"/>
      <c r="L87" s="422"/>
      <c r="M87" s="422"/>
      <c r="N87" s="423"/>
    </row>
    <row r="88" spans="1:14">
      <c r="B88" s="434"/>
      <c r="D88" s="111" t="s">
        <v>641</v>
      </c>
      <c r="E88" s="108" t="s">
        <v>41</v>
      </c>
      <c r="F88" s="108" t="s">
        <v>41</v>
      </c>
      <c r="G88" s="108" t="s">
        <v>41</v>
      </c>
      <c r="H88" s="108" t="s">
        <v>41</v>
      </c>
      <c r="I88" s="43"/>
      <c r="J88" s="421"/>
      <c r="K88" s="422"/>
      <c r="L88" s="422"/>
      <c r="M88" s="422"/>
      <c r="N88" s="423"/>
    </row>
    <row r="89" spans="1:14">
      <c r="B89" s="434"/>
      <c r="D89" s="46"/>
      <c r="E89" s="108"/>
      <c r="F89" s="108"/>
      <c r="G89" s="108"/>
      <c r="H89" s="108"/>
      <c r="I89" s="43"/>
      <c r="J89" s="421"/>
      <c r="K89" s="422"/>
      <c r="L89" s="422"/>
      <c r="M89" s="422"/>
      <c r="N89" s="423"/>
    </row>
    <row r="90" spans="1:14">
      <c r="B90" s="434"/>
      <c r="D90" s="46"/>
      <c r="E90" s="141"/>
      <c r="F90" s="141"/>
      <c r="G90" s="141"/>
      <c r="H90" s="141"/>
      <c r="I90" s="43"/>
      <c r="J90" s="421"/>
      <c r="K90" s="422"/>
      <c r="L90" s="422"/>
      <c r="M90" s="422"/>
      <c r="N90" s="423"/>
    </row>
    <row r="91" spans="1:14">
      <c r="B91" s="434"/>
      <c r="D91" s="46"/>
      <c r="E91" s="141"/>
      <c r="F91" s="141"/>
      <c r="G91" s="141"/>
      <c r="H91" s="141"/>
      <c r="I91" s="43"/>
      <c r="J91" s="421"/>
      <c r="K91" s="422"/>
      <c r="L91" s="422"/>
      <c r="M91" s="422"/>
      <c r="N91" s="423"/>
    </row>
    <row r="92" spans="1:14">
      <c r="B92" s="434"/>
      <c r="D92" s="46"/>
      <c r="E92" s="141"/>
      <c r="F92" s="141"/>
      <c r="G92" s="141"/>
      <c r="H92" s="141"/>
      <c r="I92" s="43"/>
      <c r="J92" s="421"/>
      <c r="K92" s="422"/>
      <c r="L92" s="422"/>
      <c r="M92" s="422"/>
      <c r="N92" s="423"/>
    </row>
    <row r="93" spans="1:14">
      <c r="B93" s="434"/>
      <c r="D93" s="46"/>
      <c r="E93" s="141"/>
      <c r="F93" s="141"/>
      <c r="G93" s="141"/>
      <c r="H93" s="141"/>
      <c r="I93" s="43"/>
      <c r="J93" s="421"/>
      <c r="K93" s="422"/>
      <c r="L93" s="422"/>
      <c r="M93" s="422"/>
      <c r="N93" s="423"/>
    </row>
    <row r="94" spans="1:14">
      <c r="B94" s="434"/>
      <c r="D94" s="46"/>
      <c r="E94" s="141"/>
      <c r="F94" s="141"/>
      <c r="G94" s="141"/>
      <c r="H94" s="141"/>
      <c r="I94" s="43"/>
      <c r="J94" s="421"/>
      <c r="K94" s="422"/>
      <c r="L94" s="422"/>
      <c r="M94" s="422"/>
      <c r="N94" s="423"/>
    </row>
    <row r="95" spans="1:14">
      <c r="B95" s="434"/>
      <c r="D95" s="46"/>
      <c r="E95" s="141"/>
      <c r="F95" s="141"/>
      <c r="G95" s="141"/>
      <c r="H95" s="141"/>
      <c r="I95" s="43"/>
      <c r="J95" s="421"/>
      <c r="K95" s="422"/>
      <c r="L95" s="422"/>
      <c r="M95" s="422"/>
      <c r="N95" s="423"/>
    </row>
    <row r="96" spans="1:14">
      <c r="B96" s="434"/>
      <c r="D96" s="46"/>
      <c r="E96" s="141"/>
      <c r="F96" s="141"/>
      <c r="G96" s="141"/>
      <c r="H96" s="141"/>
      <c r="I96" s="43"/>
      <c r="J96" s="421"/>
      <c r="K96" s="422"/>
      <c r="L96" s="422"/>
      <c r="M96" s="422"/>
      <c r="N96" s="423"/>
    </row>
    <row r="97" spans="1:14">
      <c r="B97" s="434"/>
      <c r="D97" s="46"/>
      <c r="E97" s="141"/>
      <c r="F97" s="141"/>
      <c r="G97" s="141"/>
      <c r="H97" s="141"/>
      <c r="I97" s="43"/>
      <c r="J97" s="421"/>
      <c r="K97" s="422"/>
      <c r="L97" s="422"/>
      <c r="M97" s="422"/>
      <c r="N97" s="423"/>
    </row>
    <row r="98" spans="1:14">
      <c r="B98" s="434"/>
      <c r="D98" s="46"/>
      <c r="E98" s="141"/>
      <c r="F98" s="141"/>
      <c r="G98" s="141"/>
      <c r="H98" s="141"/>
      <c r="I98" s="43"/>
      <c r="J98" s="421"/>
      <c r="K98" s="422"/>
      <c r="L98" s="422"/>
      <c r="M98" s="422"/>
      <c r="N98" s="423"/>
    </row>
    <row r="99" spans="1:14">
      <c r="B99" s="434"/>
      <c r="D99" s="46"/>
      <c r="E99" s="141"/>
      <c r="F99" s="141"/>
      <c r="G99" s="141"/>
      <c r="H99" s="141"/>
      <c r="I99" s="43"/>
      <c r="J99" s="421"/>
      <c r="K99" s="422"/>
      <c r="L99" s="422"/>
      <c r="M99" s="422"/>
      <c r="N99" s="423"/>
    </row>
    <row r="100" spans="1:14">
      <c r="B100" s="434"/>
      <c r="D100" s="46"/>
      <c r="E100" s="141"/>
      <c r="F100" s="141"/>
      <c r="G100" s="141"/>
      <c r="H100" s="141"/>
      <c r="I100" s="43"/>
      <c r="J100" s="421"/>
      <c r="K100" s="422"/>
      <c r="L100" s="422"/>
      <c r="M100" s="422"/>
      <c r="N100" s="423"/>
    </row>
    <row r="101" spans="1:14">
      <c r="B101" s="434"/>
      <c r="D101" s="46"/>
      <c r="E101" s="141"/>
      <c r="F101" s="141"/>
      <c r="G101" s="141"/>
      <c r="H101" s="141"/>
      <c r="I101" s="43"/>
      <c r="J101" s="421"/>
      <c r="K101" s="422"/>
      <c r="L101" s="422"/>
      <c r="M101" s="422"/>
      <c r="N101" s="423"/>
    </row>
    <row r="102" spans="1:14">
      <c r="B102" s="434"/>
      <c r="D102" s="46"/>
      <c r="E102" s="141"/>
      <c r="F102" s="141"/>
      <c r="G102" s="141"/>
      <c r="H102" s="141"/>
      <c r="I102" s="43"/>
      <c r="J102" s="421"/>
      <c r="K102" s="422"/>
      <c r="L102" s="422"/>
      <c r="M102" s="422"/>
      <c r="N102" s="423"/>
    </row>
    <row r="103" spans="1:14">
      <c r="B103" s="435"/>
      <c r="D103" s="49"/>
      <c r="E103" s="142"/>
      <c r="F103" s="141"/>
      <c r="G103" s="141"/>
      <c r="H103" s="141"/>
      <c r="I103" s="43"/>
      <c r="J103" s="424"/>
      <c r="K103" s="425"/>
      <c r="L103" s="425"/>
      <c r="M103" s="425"/>
      <c r="N103" s="426"/>
    </row>
    <row r="104" spans="1:14">
      <c r="B104" s="43"/>
      <c r="D104" s="43"/>
      <c r="E104" s="43"/>
      <c r="F104" s="43"/>
      <c r="G104" s="43"/>
      <c r="H104" s="43"/>
      <c r="I104" s="43"/>
      <c r="J104" s="43"/>
      <c r="K104" s="43"/>
      <c r="L104" s="43"/>
      <c r="M104" s="43"/>
      <c r="N104" s="43"/>
    </row>
    <row r="105" spans="1:14">
      <c r="B105" s="43"/>
      <c r="D105" s="43"/>
      <c r="E105" s="43"/>
      <c r="F105" s="43"/>
      <c r="G105" s="43"/>
      <c r="H105" s="43"/>
      <c r="I105" s="43"/>
      <c r="J105" s="43"/>
      <c r="K105" s="43"/>
      <c r="L105" s="43"/>
      <c r="M105" s="43"/>
      <c r="N105" s="43"/>
    </row>
    <row r="106" spans="1:14" ht="12.75" customHeight="1">
      <c r="A106" s="427" t="s">
        <v>98</v>
      </c>
      <c r="B106" s="427" t="s">
        <v>99</v>
      </c>
      <c r="C106" s="52"/>
      <c r="D106" s="427" t="s">
        <v>32</v>
      </c>
      <c r="E106" s="427" t="s">
        <v>303</v>
      </c>
      <c r="F106" s="427" t="s">
        <v>304</v>
      </c>
      <c r="G106" s="431" t="s">
        <v>305</v>
      </c>
      <c r="H106" s="427" t="s">
        <v>306</v>
      </c>
      <c r="I106" s="53"/>
      <c r="J106" s="427" t="s">
        <v>33</v>
      </c>
      <c r="K106" s="427"/>
      <c r="L106" s="427"/>
      <c r="M106" s="427"/>
      <c r="N106" s="427"/>
    </row>
    <row r="107" spans="1:14">
      <c r="A107" s="428"/>
      <c r="B107" s="428"/>
      <c r="C107" s="52"/>
      <c r="D107" s="428"/>
      <c r="E107" s="428"/>
      <c r="F107" s="428"/>
      <c r="G107" s="432"/>
      <c r="H107" s="428"/>
      <c r="I107" s="54"/>
      <c r="J107" s="428"/>
      <c r="K107" s="428"/>
      <c r="L107" s="428"/>
      <c r="M107" s="428"/>
      <c r="N107" s="428"/>
    </row>
    <row r="108" spans="1:14" ht="12.75" customHeight="1">
      <c r="A108" s="45" t="s">
        <v>649</v>
      </c>
      <c r="B108" s="433" t="s">
        <v>93</v>
      </c>
      <c r="C108" s="45"/>
      <c r="D108" s="111" t="s">
        <v>93</v>
      </c>
      <c r="E108" s="145">
        <v>125</v>
      </c>
      <c r="F108" s="145">
        <v>125</v>
      </c>
      <c r="G108" s="145">
        <v>125</v>
      </c>
      <c r="H108" s="145">
        <v>125</v>
      </c>
      <c r="I108" s="47"/>
      <c r="J108" s="418"/>
      <c r="K108" s="419"/>
      <c r="L108" s="419"/>
      <c r="M108" s="419"/>
      <c r="N108" s="420"/>
    </row>
    <row r="109" spans="1:14">
      <c r="B109" s="434"/>
      <c r="D109" s="46"/>
      <c r="E109" s="145"/>
      <c r="F109" s="145"/>
      <c r="G109" s="145"/>
      <c r="H109" s="145"/>
      <c r="I109" s="43"/>
      <c r="J109" s="421"/>
      <c r="K109" s="422"/>
      <c r="L109" s="422"/>
      <c r="M109" s="422"/>
      <c r="N109" s="423"/>
    </row>
    <row r="110" spans="1:14">
      <c r="B110" s="434"/>
      <c r="D110" s="46"/>
      <c r="E110" s="145"/>
      <c r="F110" s="145"/>
      <c r="G110" s="145"/>
      <c r="H110" s="145"/>
      <c r="I110" s="43"/>
      <c r="J110" s="421"/>
      <c r="K110" s="422"/>
      <c r="L110" s="422"/>
      <c r="M110" s="422"/>
      <c r="N110" s="423"/>
    </row>
    <row r="111" spans="1:14">
      <c r="B111" s="434"/>
      <c r="D111" s="46"/>
      <c r="E111" s="145"/>
      <c r="F111" s="145"/>
      <c r="G111" s="145"/>
      <c r="H111" s="145"/>
      <c r="I111" s="43"/>
      <c r="J111" s="421"/>
      <c r="K111" s="422"/>
      <c r="L111" s="422"/>
      <c r="M111" s="422"/>
      <c r="N111" s="423"/>
    </row>
    <row r="112" spans="1:14">
      <c r="B112" s="434"/>
      <c r="D112" s="46"/>
      <c r="E112" s="145"/>
      <c r="F112" s="145"/>
      <c r="G112" s="145"/>
      <c r="H112" s="145"/>
      <c r="I112" s="43"/>
      <c r="J112" s="421"/>
      <c r="K112" s="422"/>
      <c r="L112" s="422"/>
      <c r="M112" s="422"/>
      <c r="N112" s="423"/>
    </row>
    <row r="113" spans="2:14">
      <c r="B113" s="434"/>
      <c r="D113" s="46"/>
      <c r="E113" s="145"/>
      <c r="F113" s="145"/>
      <c r="G113" s="145"/>
      <c r="H113" s="145"/>
      <c r="I113" s="43"/>
      <c r="J113" s="421"/>
      <c r="K113" s="422"/>
      <c r="L113" s="422"/>
      <c r="M113" s="422"/>
      <c r="N113" s="423"/>
    </row>
    <row r="114" spans="2:14">
      <c r="B114" s="434"/>
      <c r="D114" s="46"/>
      <c r="E114" s="145"/>
      <c r="F114" s="145"/>
      <c r="G114" s="145"/>
      <c r="H114" s="145"/>
      <c r="I114" s="43"/>
      <c r="J114" s="421"/>
      <c r="K114" s="422"/>
      <c r="L114" s="422"/>
      <c r="M114" s="422"/>
      <c r="N114" s="423"/>
    </row>
    <row r="115" spans="2:14">
      <c r="B115" s="434"/>
      <c r="D115" s="46"/>
      <c r="E115" s="145"/>
      <c r="F115" s="145"/>
      <c r="G115" s="145"/>
      <c r="H115" s="145"/>
      <c r="I115" s="43"/>
      <c r="J115" s="421"/>
      <c r="K115" s="422"/>
      <c r="L115" s="422"/>
      <c r="M115" s="422"/>
      <c r="N115" s="423"/>
    </row>
    <row r="116" spans="2:14">
      <c r="B116" s="434"/>
      <c r="D116" s="46"/>
      <c r="E116" s="145"/>
      <c r="F116" s="145"/>
      <c r="G116" s="145"/>
      <c r="H116" s="145"/>
      <c r="I116" s="43"/>
      <c r="J116" s="421"/>
      <c r="K116" s="422"/>
      <c r="L116" s="422"/>
      <c r="M116" s="422"/>
      <c r="N116" s="423"/>
    </row>
    <row r="117" spans="2:14">
      <c r="B117" s="434"/>
      <c r="D117" s="46"/>
      <c r="E117" s="145"/>
      <c r="F117" s="145"/>
      <c r="G117" s="145"/>
      <c r="H117" s="145"/>
      <c r="I117" s="43"/>
      <c r="J117" s="421"/>
      <c r="K117" s="422"/>
      <c r="L117" s="422"/>
      <c r="M117" s="422"/>
      <c r="N117" s="423"/>
    </row>
    <row r="118" spans="2:14">
      <c r="B118" s="434"/>
      <c r="D118" s="46"/>
      <c r="E118" s="145"/>
      <c r="F118" s="145"/>
      <c r="G118" s="145"/>
      <c r="H118" s="145"/>
      <c r="I118" s="43"/>
      <c r="J118" s="421"/>
      <c r="K118" s="422"/>
      <c r="L118" s="422"/>
      <c r="M118" s="422"/>
      <c r="N118" s="423"/>
    </row>
    <row r="119" spans="2:14">
      <c r="B119" s="434"/>
      <c r="D119" s="46"/>
      <c r="E119" s="145"/>
      <c r="F119" s="145"/>
      <c r="G119" s="145"/>
      <c r="H119" s="145"/>
      <c r="I119" s="43"/>
      <c r="J119" s="421"/>
      <c r="K119" s="422"/>
      <c r="L119" s="422"/>
      <c r="M119" s="422"/>
      <c r="N119" s="423"/>
    </row>
    <row r="120" spans="2:14">
      <c r="B120" s="434"/>
      <c r="D120" s="46"/>
      <c r="E120" s="145"/>
      <c r="F120" s="145"/>
      <c r="G120" s="145"/>
      <c r="H120" s="145"/>
      <c r="I120" s="43"/>
      <c r="J120" s="421"/>
      <c r="K120" s="422"/>
      <c r="L120" s="422"/>
      <c r="M120" s="422"/>
      <c r="N120" s="423"/>
    </row>
    <row r="121" spans="2:14">
      <c r="B121" s="434"/>
      <c r="D121" s="46"/>
      <c r="E121" s="145"/>
      <c r="F121" s="145"/>
      <c r="G121" s="145"/>
      <c r="H121" s="145"/>
      <c r="I121" s="43"/>
      <c r="J121" s="421"/>
      <c r="K121" s="422"/>
      <c r="L121" s="422"/>
      <c r="M121" s="422"/>
      <c r="N121" s="423"/>
    </row>
    <row r="122" spans="2:14">
      <c r="B122" s="434"/>
      <c r="D122" s="46"/>
      <c r="E122" s="145"/>
      <c r="F122" s="145"/>
      <c r="G122" s="145"/>
      <c r="H122" s="145"/>
      <c r="I122" s="43"/>
      <c r="J122" s="421"/>
      <c r="K122" s="422"/>
      <c r="L122" s="422"/>
      <c r="M122" s="422"/>
      <c r="N122" s="423"/>
    </row>
    <row r="123" spans="2:14">
      <c r="B123" s="434"/>
      <c r="D123" s="46"/>
      <c r="E123" s="145"/>
      <c r="F123" s="145"/>
      <c r="G123" s="145"/>
      <c r="H123" s="145"/>
      <c r="I123" s="43"/>
      <c r="J123" s="421"/>
      <c r="K123" s="422"/>
      <c r="L123" s="422"/>
      <c r="M123" s="422"/>
      <c r="N123" s="423"/>
    </row>
    <row r="124" spans="2:14">
      <c r="B124" s="434"/>
      <c r="D124" s="46"/>
      <c r="E124" s="145"/>
      <c r="F124" s="145"/>
      <c r="G124" s="145"/>
      <c r="H124" s="145"/>
      <c r="I124" s="43"/>
      <c r="J124" s="421"/>
      <c r="K124" s="422"/>
      <c r="L124" s="422"/>
      <c r="M124" s="422"/>
      <c r="N124" s="423"/>
    </row>
    <row r="125" spans="2:14">
      <c r="B125" s="434"/>
      <c r="D125" s="46"/>
      <c r="E125" s="145"/>
      <c r="F125" s="145"/>
      <c r="G125" s="145"/>
      <c r="H125" s="145"/>
      <c r="I125" s="43"/>
      <c r="J125" s="421"/>
      <c r="K125" s="422"/>
      <c r="L125" s="422"/>
      <c r="M125" s="422"/>
      <c r="N125" s="423"/>
    </row>
    <row r="126" spans="2:14">
      <c r="B126" s="434"/>
      <c r="D126" s="46"/>
      <c r="E126" s="145"/>
      <c r="F126" s="145"/>
      <c r="G126" s="145"/>
      <c r="H126" s="145"/>
      <c r="I126" s="43"/>
      <c r="J126" s="421"/>
      <c r="K126" s="422"/>
      <c r="L126" s="422"/>
      <c r="M126" s="422"/>
      <c r="N126" s="423"/>
    </row>
    <row r="127" spans="2:14">
      <c r="B127" s="434"/>
      <c r="D127" s="46"/>
      <c r="E127" s="145"/>
      <c r="F127" s="145"/>
      <c r="G127" s="145"/>
      <c r="H127" s="145"/>
      <c r="I127" s="43"/>
      <c r="J127" s="421"/>
      <c r="K127" s="422"/>
      <c r="L127" s="422"/>
      <c r="M127" s="422"/>
      <c r="N127" s="423"/>
    </row>
    <row r="128" spans="2:14">
      <c r="B128" s="435"/>
      <c r="D128" s="49"/>
      <c r="E128" s="146"/>
      <c r="F128" s="99"/>
      <c r="G128" s="99"/>
      <c r="H128" s="99"/>
      <c r="I128" s="43"/>
      <c r="J128" s="424"/>
      <c r="K128" s="425"/>
      <c r="L128" s="425"/>
      <c r="M128" s="425"/>
      <c r="N128" s="426"/>
    </row>
    <row r="129" spans="1:14">
      <c r="B129" s="43"/>
      <c r="D129" s="43"/>
      <c r="E129" s="43"/>
      <c r="F129" s="43"/>
      <c r="G129" s="43"/>
      <c r="H129" s="43"/>
      <c r="I129" s="43"/>
      <c r="J129" s="43"/>
      <c r="K129" s="43"/>
      <c r="L129" s="43"/>
      <c r="M129" s="43"/>
      <c r="N129" s="43"/>
    </row>
    <row r="130" spans="1:14">
      <c r="B130" s="43"/>
      <c r="D130" s="43"/>
      <c r="E130" s="43"/>
      <c r="F130" s="43"/>
      <c r="G130" s="43"/>
      <c r="H130" s="43"/>
      <c r="I130" s="43"/>
      <c r="J130" s="43"/>
      <c r="K130" s="43"/>
      <c r="L130" s="43"/>
      <c r="M130" s="43"/>
      <c r="N130" s="43"/>
    </row>
    <row r="131" spans="1:14" ht="12.75" customHeight="1">
      <c r="A131" s="427" t="s">
        <v>98</v>
      </c>
      <c r="B131" s="427" t="s">
        <v>99</v>
      </c>
      <c r="C131" s="52"/>
      <c r="D131" s="427" t="s">
        <v>32</v>
      </c>
      <c r="E131" s="427" t="s">
        <v>303</v>
      </c>
      <c r="F131" s="427" t="s">
        <v>304</v>
      </c>
      <c r="G131" s="431" t="s">
        <v>305</v>
      </c>
      <c r="H131" s="427" t="s">
        <v>306</v>
      </c>
      <c r="I131" s="53"/>
      <c r="J131" s="427" t="s">
        <v>33</v>
      </c>
      <c r="K131" s="427"/>
      <c r="L131" s="427"/>
      <c r="M131" s="427"/>
      <c r="N131" s="427"/>
    </row>
    <row r="132" spans="1:14">
      <c r="A132" s="428"/>
      <c r="B132" s="428"/>
      <c r="C132" s="52"/>
      <c r="D132" s="428"/>
      <c r="E132" s="428"/>
      <c r="F132" s="428"/>
      <c r="G132" s="432"/>
      <c r="H132" s="428"/>
      <c r="I132" s="54"/>
      <c r="J132" s="428"/>
      <c r="K132" s="428"/>
      <c r="L132" s="428"/>
      <c r="M132" s="428"/>
      <c r="N132" s="428"/>
    </row>
    <row r="133" spans="1:14" ht="12.75" customHeight="1">
      <c r="A133" s="45" t="s">
        <v>650</v>
      </c>
      <c r="B133" s="433" t="s">
        <v>94</v>
      </c>
      <c r="C133" s="45"/>
      <c r="D133" s="46" t="s">
        <v>112</v>
      </c>
      <c r="E133" s="108">
        <v>4</v>
      </c>
      <c r="F133" s="108">
        <v>4</v>
      </c>
      <c r="G133" s="108">
        <v>6</v>
      </c>
      <c r="H133" s="108">
        <v>6</v>
      </c>
      <c r="I133" s="47"/>
      <c r="J133" s="418" t="s">
        <v>654</v>
      </c>
      <c r="K133" s="419"/>
      <c r="L133" s="419"/>
      <c r="M133" s="419"/>
      <c r="N133" s="420"/>
    </row>
    <row r="134" spans="1:14">
      <c r="B134" s="434"/>
      <c r="D134" s="46" t="s">
        <v>95</v>
      </c>
      <c r="E134" s="108">
        <v>50</v>
      </c>
      <c r="F134" s="108">
        <v>50</v>
      </c>
      <c r="G134" s="108">
        <v>125</v>
      </c>
      <c r="H134" s="108">
        <v>125</v>
      </c>
      <c r="I134" s="43"/>
      <c r="J134" s="421"/>
      <c r="K134" s="422"/>
      <c r="L134" s="422"/>
      <c r="M134" s="422"/>
      <c r="N134" s="423"/>
    </row>
    <row r="135" spans="1:14">
      <c r="B135" s="434"/>
      <c r="D135" s="46" t="s">
        <v>599</v>
      </c>
      <c r="E135" s="108">
        <v>28</v>
      </c>
      <c r="F135" s="108">
        <v>28</v>
      </c>
      <c r="G135" s="108">
        <v>70</v>
      </c>
      <c r="H135" s="108">
        <v>70</v>
      </c>
      <c r="I135" s="43"/>
      <c r="J135" s="421"/>
      <c r="K135" s="422"/>
      <c r="L135" s="422"/>
      <c r="M135" s="422"/>
      <c r="N135" s="423"/>
    </row>
    <row r="136" spans="1:14">
      <c r="B136" s="434"/>
      <c r="D136" s="46" t="s">
        <v>651</v>
      </c>
      <c r="E136" s="108" t="s">
        <v>41</v>
      </c>
      <c r="F136" s="108" t="s">
        <v>41</v>
      </c>
      <c r="G136" s="108" t="s">
        <v>41</v>
      </c>
      <c r="H136" s="108" t="s">
        <v>41</v>
      </c>
      <c r="I136" s="43"/>
      <c r="J136" s="421"/>
      <c r="K136" s="422"/>
      <c r="L136" s="422"/>
      <c r="M136" s="422"/>
      <c r="N136" s="423"/>
    </row>
    <row r="137" spans="1:14">
      <c r="B137" s="434"/>
      <c r="D137" s="46"/>
      <c r="E137" s="108"/>
      <c r="F137" s="108"/>
      <c r="G137" s="108"/>
      <c r="H137" s="108"/>
      <c r="I137" s="43"/>
      <c r="J137" s="421"/>
      <c r="K137" s="422"/>
      <c r="L137" s="422"/>
      <c r="M137" s="422"/>
      <c r="N137" s="423"/>
    </row>
    <row r="138" spans="1:14">
      <c r="B138" s="434"/>
      <c r="D138" s="46"/>
      <c r="E138" s="108"/>
      <c r="F138" s="108"/>
      <c r="G138" s="108"/>
      <c r="H138" s="108"/>
      <c r="I138" s="43"/>
      <c r="J138" s="421"/>
      <c r="K138" s="422"/>
      <c r="L138" s="422"/>
      <c r="M138" s="422"/>
      <c r="N138" s="423"/>
    </row>
    <row r="139" spans="1:14">
      <c r="B139" s="434"/>
      <c r="D139" s="46"/>
      <c r="E139" s="108"/>
      <c r="F139" s="108"/>
      <c r="G139" s="108"/>
      <c r="H139" s="108"/>
      <c r="I139" s="43"/>
      <c r="J139" s="421"/>
      <c r="K139" s="422"/>
      <c r="L139" s="422"/>
      <c r="M139" s="422"/>
      <c r="N139" s="423"/>
    </row>
    <row r="140" spans="1:14">
      <c r="B140" s="434"/>
      <c r="D140" s="46"/>
      <c r="E140" s="108"/>
      <c r="F140" s="108"/>
      <c r="G140" s="108"/>
      <c r="H140" s="108"/>
      <c r="I140" s="43"/>
      <c r="J140" s="421"/>
      <c r="K140" s="422"/>
      <c r="L140" s="422"/>
      <c r="M140" s="422"/>
      <c r="N140" s="423"/>
    </row>
    <row r="141" spans="1:14">
      <c r="B141" s="434"/>
      <c r="D141" s="46"/>
      <c r="E141" s="108"/>
      <c r="F141" s="108"/>
      <c r="G141" s="108"/>
      <c r="H141" s="108"/>
      <c r="I141" s="43"/>
      <c r="J141" s="421"/>
      <c r="K141" s="422"/>
      <c r="L141" s="422"/>
      <c r="M141" s="422"/>
      <c r="N141" s="423"/>
    </row>
    <row r="142" spans="1:14">
      <c r="B142" s="434"/>
      <c r="D142" s="46"/>
      <c r="E142" s="108"/>
      <c r="F142" s="108"/>
      <c r="G142" s="108"/>
      <c r="H142" s="108"/>
      <c r="I142" s="43"/>
      <c r="J142" s="421"/>
      <c r="K142" s="422"/>
      <c r="L142" s="422"/>
      <c r="M142" s="422"/>
      <c r="N142" s="423"/>
    </row>
    <row r="143" spans="1:14">
      <c r="B143" s="434"/>
      <c r="D143" s="46"/>
      <c r="E143" s="108"/>
      <c r="F143" s="108"/>
      <c r="G143" s="108"/>
      <c r="H143" s="108"/>
      <c r="I143" s="43"/>
      <c r="J143" s="421"/>
      <c r="K143" s="422"/>
      <c r="L143" s="422"/>
      <c r="M143" s="422"/>
      <c r="N143" s="423"/>
    </row>
    <row r="144" spans="1:14">
      <c r="B144" s="434"/>
      <c r="D144" s="46"/>
      <c r="E144" s="108"/>
      <c r="F144" s="108"/>
      <c r="G144" s="108"/>
      <c r="H144" s="108"/>
      <c r="I144" s="43"/>
      <c r="J144" s="421"/>
      <c r="K144" s="422"/>
      <c r="L144" s="422"/>
      <c r="M144" s="422"/>
      <c r="N144" s="423"/>
    </row>
    <row r="145" spans="1:14">
      <c r="B145" s="434"/>
      <c r="D145" s="46"/>
      <c r="E145" s="108"/>
      <c r="F145" s="108"/>
      <c r="G145" s="108"/>
      <c r="H145" s="108"/>
      <c r="I145" s="43"/>
      <c r="J145" s="421"/>
      <c r="K145" s="422"/>
      <c r="L145" s="422"/>
      <c r="M145" s="422"/>
      <c r="N145" s="423"/>
    </row>
    <row r="146" spans="1:14">
      <c r="B146" s="434"/>
      <c r="D146" s="46"/>
      <c r="E146" s="108"/>
      <c r="F146" s="108"/>
      <c r="G146" s="108"/>
      <c r="H146" s="108"/>
      <c r="I146" s="43"/>
      <c r="J146" s="421"/>
      <c r="K146" s="422"/>
      <c r="L146" s="422"/>
      <c r="M146" s="422"/>
      <c r="N146" s="423"/>
    </row>
    <row r="147" spans="1:14">
      <c r="B147" s="434"/>
      <c r="D147" s="46"/>
      <c r="E147" s="108"/>
      <c r="F147" s="108"/>
      <c r="G147" s="108"/>
      <c r="H147" s="108"/>
      <c r="I147" s="43"/>
      <c r="J147" s="421"/>
      <c r="K147" s="422"/>
      <c r="L147" s="422"/>
      <c r="M147" s="422"/>
      <c r="N147" s="423"/>
    </row>
    <row r="148" spans="1:14">
      <c r="B148" s="434"/>
      <c r="D148" s="46"/>
      <c r="E148" s="108"/>
      <c r="F148" s="108"/>
      <c r="G148" s="108"/>
      <c r="H148" s="108"/>
      <c r="I148" s="43"/>
      <c r="J148" s="421"/>
      <c r="K148" s="422"/>
      <c r="L148" s="422"/>
      <c r="M148" s="422"/>
      <c r="N148" s="423"/>
    </row>
    <row r="149" spans="1:14">
      <c r="B149" s="434"/>
      <c r="D149" s="46"/>
      <c r="E149" s="108"/>
      <c r="F149" s="108"/>
      <c r="G149" s="108"/>
      <c r="H149" s="108"/>
      <c r="I149" s="43"/>
      <c r="J149" s="421"/>
      <c r="K149" s="422"/>
      <c r="L149" s="422"/>
      <c r="M149" s="422"/>
      <c r="N149" s="423"/>
    </row>
    <row r="150" spans="1:14">
      <c r="B150" s="434"/>
      <c r="D150" s="46"/>
      <c r="E150" s="108"/>
      <c r="F150" s="108"/>
      <c r="G150" s="108"/>
      <c r="H150" s="108"/>
      <c r="I150" s="43"/>
      <c r="J150" s="421"/>
      <c r="K150" s="422"/>
      <c r="L150" s="422"/>
      <c r="M150" s="422"/>
      <c r="N150" s="423"/>
    </row>
    <row r="151" spans="1:14">
      <c r="B151" s="434"/>
      <c r="D151" s="46"/>
      <c r="E151" s="108"/>
      <c r="F151" s="108"/>
      <c r="G151" s="108"/>
      <c r="H151" s="108"/>
      <c r="I151" s="43"/>
      <c r="J151" s="421"/>
      <c r="K151" s="422"/>
      <c r="L151" s="422"/>
      <c r="M151" s="422"/>
      <c r="N151" s="423"/>
    </row>
    <row r="152" spans="1:14">
      <c r="B152" s="434"/>
      <c r="D152" s="46"/>
      <c r="E152" s="108"/>
      <c r="F152" s="108"/>
      <c r="G152" s="108"/>
      <c r="H152" s="108"/>
      <c r="I152" s="43"/>
      <c r="J152" s="421"/>
      <c r="K152" s="422"/>
      <c r="L152" s="422"/>
      <c r="M152" s="422"/>
      <c r="N152" s="423"/>
    </row>
    <row r="153" spans="1:14">
      <c r="B153" s="435"/>
      <c r="D153" s="49"/>
      <c r="E153" s="114"/>
      <c r="F153" s="115"/>
      <c r="G153" s="115"/>
      <c r="H153" s="115"/>
      <c r="I153" s="43"/>
      <c r="J153" s="424"/>
      <c r="K153" s="425"/>
      <c r="L153" s="425"/>
      <c r="M153" s="425"/>
      <c r="N153" s="426"/>
    </row>
    <row r="154" spans="1:14">
      <c r="B154" s="43"/>
      <c r="D154" s="43"/>
      <c r="E154" s="43"/>
      <c r="F154" s="43"/>
      <c r="G154" s="43"/>
      <c r="H154" s="43"/>
      <c r="I154" s="43"/>
      <c r="J154" s="43"/>
      <c r="K154" s="43"/>
      <c r="L154" s="43"/>
      <c r="M154" s="43"/>
      <c r="N154" s="43"/>
    </row>
    <row r="155" spans="1:14">
      <c r="B155" s="43"/>
      <c r="D155" s="43"/>
      <c r="E155" s="43"/>
      <c r="F155" s="43"/>
      <c r="G155" s="43"/>
      <c r="H155" s="43"/>
      <c r="I155" s="43"/>
      <c r="J155" s="43"/>
      <c r="K155" s="43"/>
      <c r="L155" s="43"/>
      <c r="M155" s="43"/>
      <c r="N155" s="43"/>
    </row>
    <row r="156" spans="1:14" ht="12.75" customHeight="1">
      <c r="A156" s="427" t="s">
        <v>98</v>
      </c>
      <c r="B156" s="427" t="s">
        <v>99</v>
      </c>
      <c r="C156" s="52"/>
      <c r="D156" s="427" t="s">
        <v>32</v>
      </c>
      <c r="E156" s="427" t="s">
        <v>303</v>
      </c>
      <c r="F156" s="427" t="s">
        <v>304</v>
      </c>
      <c r="G156" s="431" t="s">
        <v>305</v>
      </c>
      <c r="H156" s="427" t="s">
        <v>306</v>
      </c>
      <c r="I156" s="53"/>
      <c r="J156" s="427" t="s">
        <v>33</v>
      </c>
      <c r="K156" s="427"/>
      <c r="L156" s="427"/>
      <c r="M156" s="427"/>
      <c r="N156" s="427"/>
    </row>
    <row r="157" spans="1:14">
      <c r="A157" s="428"/>
      <c r="B157" s="428"/>
      <c r="C157" s="52"/>
      <c r="D157" s="536"/>
      <c r="E157" s="536"/>
      <c r="F157" s="536"/>
      <c r="G157" s="540"/>
      <c r="H157" s="428"/>
      <c r="I157" s="54"/>
      <c r="J157" s="428"/>
      <c r="K157" s="428"/>
      <c r="L157" s="428"/>
      <c r="M157" s="428"/>
      <c r="N157" s="428"/>
    </row>
    <row r="158" spans="1:14" ht="12.75" customHeight="1">
      <c r="A158" s="45" t="s">
        <v>653</v>
      </c>
      <c r="B158" s="433" t="s">
        <v>655</v>
      </c>
      <c r="C158" s="45"/>
      <c r="D158" s="298" t="s">
        <v>74</v>
      </c>
      <c r="E158" s="303">
        <v>80</v>
      </c>
      <c r="F158" s="303">
        <v>80</v>
      </c>
      <c r="G158" s="301">
        <v>160</v>
      </c>
      <c r="H158" s="301">
        <v>160</v>
      </c>
      <c r="I158" s="47"/>
      <c r="J158" s="418" t="s">
        <v>88</v>
      </c>
      <c r="K158" s="419"/>
      <c r="L158" s="419"/>
      <c r="M158" s="419"/>
      <c r="N158" s="420"/>
    </row>
    <row r="159" spans="1:14">
      <c r="B159" s="434"/>
      <c r="D159" s="346" t="s">
        <v>658</v>
      </c>
      <c r="E159" s="305">
        <v>80</v>
      </c>
      <c r="F159" s="305">
        <v>80</v>
      </c>
      <c r="G159" s="300">
        <v>160</v>
      </c>
      <c r="H159" s="300">
        <v>160</v>
      </c>
      <c r="I159" s="43"/>
      <c r="J159" s="421"/>
      <c r="K159" s="422"/>
      <c r="L159" s="422"/>
      <c r="M159" s="422"/>
      <c r="N159" s="423"/>
    </row>
    <row r="160" spans="1:14">
      <c r="B160" s="434"/>
      <c r="D160" s="188" t="s">
        <v>642</v>
      </c>
      <c r="E160" s="300">
        <v>0.1</v>
      </c>
      <c r="F160" s="300">
        <v>0.1</v>
      </c>
      <c r="G160" s="300">
        <v>0.1</v>
      </c>
      <c r="H160" s="108">
        <v>0.1</v>
      </c>
      <c r="I160" s="43"/>
      <c r="J160" s="421"/>
      <c r="K160" s="422"/>
      <c r="L160" s="422"/>
      <c r="M160" s="422"/>
      <c r="N160" s="423"/>
    </row>
    <row r="161" spans="2:14">
      <c r="B161" s="434"/>
      <c r="D161" s="46"/>
      <c r="E161" s="108"/>
      <c r="F161" s="108"/>
      <c r="G161" s="108"/>
      <c r="H161" s="108"/>
      <c r="I161" s="43"/>
      <c r="J161" s="421"/>
      <c r="K161" s="422"/>
      <c r="L161" s="422"/>
      <c r="M161" s="422"/>
      <c r="N161" s="423"/>
    </row>
    <row r="162" spans="2:14">
      <c r="B162" s="434"/>
      <c r="D162" s="46"/>
      <c r="E162" s="108"/>
      <c r="F162" s="108"/>
      <c r="G162" s="108"/>
      <c r="H162" s="108"/>
      <c r="I162" s="43"/>
      <c r="J162" s="421"/>
      <c r="K162" s="422"/>
      <c r="L162" s="422"/>
      <c r="M162" s="422"/>
      <c r="N162" s="423"/>
    </row>
    <row r="163" spans="2:14">
      <c r="B163" s="434"/>
      <c r="D163" s="46"/>
      <c r="E163" s="108"/>
      <c r="F163" s="108"/>
      <c r="G163" s="108"/>
      <c r="H163" s="108"/>
      <c r="I163" s="43"/>
      <c r="J163" s="421"/>
      <c r="K163" s="422"/>
      <c r="L163" s="422"/>
      <c r="M163" s="422"/>
      <c r="N163" s="423"/>
    </row>
    <row r="164" spans="2:14">
      <c r="B164" s="434"/>
      <c r="D164" s="46"/>
      <c r="E164" s="108"/>
      <c r="F164" s="108"/>
      <c r="G164" s="108"/>
      <c r="H164" s="108"/>
      <c r="I164" s="43"/>
      <c r="J164" s="421"/>
      <c r="K164" s="422"/>
      <c r="L164" s="422"/>
      <c r="M164" s="422"/>
      <c r="N164" s="423"/>
    </row>
    <row r="165" spans="2:14">
      <c r="B165" s="434"/>
      <c r="D165" s="46"/>
      <c r="E165" s="108"/>
      <c r="F165" s="108"/>
      <c r="G165" s="108"/>
      <c r="H165" s="108"/>
      <c r="I165" s="43"/>
      <c r="J165" s="421"/>
      <c r="K165" s="422"/>
      <c r="L165" s="422"/>
      <c r="M165" s="422"/>
      <c r="N165" s="423"/>
    </row>
    <row r="166" spans="2:14">
      <c r="B166" s="434"/>
      <c r="D166" s="46"/>
      <c r="E166" s="108"/>
      <c r="F166" s="108"/>
      <c r="G166" s="108"/>
      <c r="H166" s="108"/>
      <c r="I166" s="43"/>
      <c r="J166" s="421"/>
      <c r="K166" s="422"/>
      <c r="L166" s="422"/>
      <c r="M166" s="422"/>
      <c r="N166" s="423"/>
    </row>
    <row r="167" spans="2:14">
      <c r="B167" s="434"/>
      <c r="D167" s="46"/>
      <c r="E167" s="108"/>
      <c r="F167" s="108"/>
      <c r="G167" s="108"/>
      <c r="H167" s="108"/>
      <c r="I167" s="43"/>
      <c r="J167" s="421"/>
      <c r="K167" s="422"/>
      <c r="L167" s="422"/>
      <c r="M167" s="422"/>
      <c r="N167" s="423"/>
    </row>
    <row r="168" spans="2:14">
      <c r="B168" s="434"/>
      <c r="D168" s="46"/>
      <c r="E168" s="108"/>
      <c r="F168" s="108"/>
      <c r="G168" s="108"/>
      <c r="H168" s="108"/>
      <c r="I168" s="43"/>
      <c r="J168" s="421"/>
      <c r="K168" s="422"/>
      <c r="L168" s="422"/>
      <c r="M168" s="422"/>
      <c r="N168" s="423"/>
    </row>
    <row r="169" spans="2:14">
      <c r="B169" s="434"/>
      <c r="D169" s="46"/>
      <c r="E169" s="108"/>
      <c r="F169" s="108"/>
      <c r="G169" s="108"/>
      <c r="H169" s="108"/>
      <c r="I169" s="43"/>
      <c r="J169" s="421"/>
      <c r="K169" s="422"/>
      <c r="L169" s="422"/>
      <c r="M169" s="422"/>
      <c r="N169" s="423"/>
    </row>
    <row r="170" spans="2:14">
      <c r="B170" s="434"/>
      <c r="D170" s="46"/>
      <c r="E170" s="108"/>
      <c r="F170" s="108"/>
      <c r="G170" s="108"/>
      <c r="H170" s="108"/>
      <c r="I170" s="43"/>
      <c r="J170" s="421"/>
      <c r="K170" s="422"/>
      <c r="L170" s="422"/>
      <c r="M170" s="422"/>
      <c r="N170" s="423"/>
    </row>
    <row r="171" spans="2:14">
      <c r="B171" s="434"/>
      <c r="D171" s="46"/>
      <c r="E171" s="108"/>
      <c r="F171" s="108"/>
      <c r="G171" s="108"/>
      <c r="H171" s="108"/>
      <c r="I171" s="43"/>
      <c r="J171" s="421"/>
      <c r="K171" s="422"/>
      <c r="L171" s="422"/>
      <c r="M171" s="422"/>
      <c r="N171" s="423"/>
    </row>
    <row r="172" spans="2:14">
      <c r="B172" s="434"/>
      <c r="D172" s="46"/>
      <c r="E172" s="108"/>
      <c r="F172" s="108"/>
      <c r="G172" s="108"/>
      <c r="H172" s="108"/>
      <c r="I172" s="43"/>
      <c r="J172" s="421"/>
      <c r="K172" s="422"/>
      <c r="L172" s="422"/>
      <c r="M172" s="422"/>
      <c r="N172" s="423"/>
    </row>
    <row r="173" spans="2:14">
      <c r="B173" s="434"/>
      <c r="D173" s="46"/>
      <c r="E173" s="108"/>
      <c r="F173" s="108"/>
      <c r="G173" s="108"/>
      <c r="H173" s="108"/>
      <c r="I173" s="43"/>
      <c r="J173" s="421"/>
      <c r="K173" s="422"/>
      <c r="L173" s="422"/>
      <c r="M173" s="422"/>
      <c r="N173" s="423"/>
    </row>
    <row r="174" spans="2:14">
      <c r="B174" s="434"/>
      <c r="D174" s="46"/>
      <c r="E174" s="108"/>
      <c r="F174" s="108"/>
      <c r="G174" s="108"/>
      <c r="H174" s="108"/>
      <c r="I174" s="43"/>
      <c r="J174" s="421"/>
      <c r="K174" s="422"/>
      <c r="L174" s="422"/>
      <c r="M174" s="422"/>
      <c r="N174" s="423"/>
    </row>
    <row r="175" spans="2:14">
      <c r="B175" s="434"/>
      <c r="D175" s="46"/>
      <c r="E175" s="108"/>
      <c r="F175" s="108"/>
      <c r="G175" s="108"/>
      <c r="H175" s="108"/>
      <c r="I175" s="43"/>
      <c r="J175" s="421"/>
      <c r="K175" s="422"/>
      <c r="L175" s="422"/>
      <c r="M175" s="422"/>
      <c r="N175" s="423"/>
    </row>
    <row r="176" spans="2:14">
      <c r="B176" s="434"/>
      <c r="D176" s="46"/>
      <c r="E176" s="108"/>
      <c r="F176" s="108"/>
      <c r="G176" s="108"/>
      <c r="H176" s="108"/>
      <c r="I176" s="43"/>
      <c r="J176" s="421"/>
      <c r="K176" s="422"/>
      <c r="L176" s="422"/>
      <c r="M176" s="422"/>
      <c r="N176" s="423"/>
    </row>
    <row r="177" spans="1:14">
      <c r="B177" s="434"/>
      <c r="D177" s="46"/>
      <c r="E177" s="108"/>
      <c r="F177" s="108"/>
      <c r="G177" s="108"/>
      <c r="H177" s="108"/>
      <c r="I177" s="43"/>
      <c r="J177" s="421"/>
      <c r="K177" s="422"/>
      <c r="L177" s="422"/>
      <c r="M177" s="422"/>
      <c r="N177" s="423"/>
    </row>
    <row r="178" spans="1:14">
      <c r="B178" s="435"/>
      <c r="D178" s="49"/>
      <c r="E178" s="114"/>
      <c r="F178" s="108"/>
      <c r="G178" s="108"/>
      <c r="H178" s="108"/>
      <c r="I178" s="43"/>
      <c r="J178" s="424"/>
      <c r="K178" s="425"/>
      <c r="L178" s="425"/>
      <c r="M178" s="425"/>
      <c r="N178" s="426"/>
    </row>
    <row r="179" spans="1:14">
      <c r="B179" s="43"/>
      <c r="D179" s="43"/>
      <c r="E179" s="43"/>
      <c r="F179" s="43"/>
      <c r="G179" s="43"/>
      <c r="H179" s="43"/>
      <c r="I179" s="43"/>
      <c r="J179" s="43"/>
      <c r="K179" s="43"/>
      <c r="L179" s="43"/>
      <c r="M179" s="43"/>
      <c r="N179" s="43"/>
    </row>
    <row r="180" spans="1:14">
      <c r="B180" s="43"/>
      <c r="D180" s="43"/>
      <c r="E180" s="43"/>
      <c r="F180" s="43"/>
      <c r="G180" s="43"/>
      <c r="H180" s="43"/>
      <c r="I180" s="43"/>
      <c r="J180" s="43"/>
      <c r="K180" s="43"/>
      <c r="L180" s="43"/>
      <c r="M180" s="43"/>
      <c r="N180" s="43"/>
    </row>
    <row r="181" spans="1:14" ht="12.75" customHeight="1">
      <c r="A181" s="427" t="s">
        <v>98</v>
      </c>
      <c r="B181" s="427" t="s">
        <v>99</v>
      </c>
      <c r="C181" s="52"/>
      <c r="D181" s="427" t="s">
        <v>32</v>
      </c>
      <c r="E181" s="427" t="s">
        <v>303</v>
      </c>
      <c r="F181" s="427" t="s">
        <v>304</v>
      </c>
      <c r="G181" s="431" t="s">
        <v>305</v>
      </c>
      <c r="H181" s="427" t="s">
        <v>306</v>
      </c>
      <c r="I181" s="53"/>
      <c r="J181" s="427" t="s">
        <v>33</v>
      </c>
      <c r="K181" s="427"/>
      <c r="L181" s="427"/>
      <c r="M181" s="427"/>
      <c r="N181" s="427"/>
    </row>
    <row r="182" spans="1:14">
      <c r="A182" s="428"/>
      <c r="B182" s="428"/>
      <c r="C182" s="52"/>
      <c r="D182" s="428"/>
      <c r="E182" s="428"/>
      <c r="F182" s="428"/>
      <c r="G182" s="432"/>
      <c r="H182" s="428"/>
      <c r="I182" s="54"/>
      <c r="J182" s="428"/>
      <c r="K182" s="428"/>
      <c r="L182" s="428"/>
      <c r="M182" s="428"/>
      <c r="N182" s="428"/>
    </row>
    <row r="183" spans="1:14" ht="12.75" customHeight="1">
      <c r="A183" s="45" t="s">
        <v>656</v>
      </c>
      <c r="B183" s="433" t="s">
        <v>657</v>
      </c>
      <c r="C183" s="45"/>
      <c r="D183" s="298" t="s">
        <v>74</v>
      </c>
      <c r="E183" s="303">
        <v>80</v>
      </c>
      <c r="F183" s="303">
        <v>80</v>
      </c>
      <c r="G183" s="301">
        <v>160</v>
      </c>
      <c r="H183" s="301">
        <v>160</v>
      </c>
      <c r="I183" s="47"/>
      <c r="J183" s="418" t="s">
        <v>659</v>
      </c>
      <c r="K183" s="419"/>
      <c r="L183" s="419"/>
      <c r="M183" s="419"/>
      <c r="N183" s="420"/>
    </row>
    <row r="184" spans="1:14">
      <c r="B184" s="434"/>
      <c r="D184" s="346" t="s">
        <v>658</v>
      </c>
      <c r="E184" s="305">
        <v>80</v>
      </c>
      <c r="F184" s="305">
        <v>80</v>
      </c>
      <c r="G184" s="300">
        <v>160</v>
      </c>
      <c r="H184" s="300">
        <v>160</v>
      </c>
      <c r="I184" s="43"/>
      <c r="J184" s="421"/>
      <c r="K184" s="422"/>
      <c r="L184" s="422"/>
      <c r="M184" s="422"/>
      <c r="N184" s="423"/>
    </row>
    <row r="185" spans="1:14">
      <c r="B185" s="434"/>
      <c r="D185" s="188" t="s">
        <v>642</v>
      </c>
      <c r="E185" s="300">
        <v>0.1</v>
      </c>
      <c r="F185" s="300">
        <v>0.1</v>
      </c>
      <c r="G185" s="300">
        <v>0.1</v>
      </c>
      <c r="H185" s="108">
        <v>0.1</v>
      </c>
      <c r="I185" s="43"/>
      <c r="J185" s="421"/>
      <c r="K185" s="422"/>
      <c r="L185" s="422"/>
      <c r="M185" s="422"/>
      <c r="N185" s="423"/>
    </row>
    <row r="186" spans="1:14">
      <c r="B186" s="434"/>
      <c r="D186" s="111" t="s">
        <v>643</v>
      </c>
      <c r="E186" s="108" t="s">
        <v>41</v>
      </c>
      <c r="F186" s="108" t="s">
        <v>41</v>
      </c>
      <c r="G186" s="108" t="s">
        <v>41</v>
      </c>
      <c r="H186" s="108" t="s">
        <v>41</v>
      </c>
      <c r="I186" s="43"/>
      <c r="J186" s="421"/>
      <c r="K186" s="422"/>
      <c r="L186" s="422"/>
      <c r="M186" s="422"/>
      <c r="N186" s="423"/>
    </row>
    <row r="187" spans="1:14">
      <c r="B187" s="434"/>
      <c r="D187" s="46"/>
      <c r="E187" s="108"/>
      <c r="F187" s="108"/>
      <c r="G187" s="108"/>
      <c r="H187" s="108"/>
      <c r="I187" s="43"/>
      <c r="J187" s="421"/>
      <c r="K187" s="422"/>
      <c r="L187" s="422"/>
      <c r="M187" s="422"/>
      <c r="N187" s="423"/>
    </row>
    <row r="188" spans="1:14">
      <c r="B188" s="434"/>
      <c r="D188" s="46"/>
      <c r="E188" s="108"/>
      <c r="F188" s="108"/>
      <c r="G188" s="108"/>
      <c r="H188" s="108"/>
      <c r="I188" s="43"/>
      <c r="J188" s="421"/>
      <c r="K188" s="422"/>
      <c r="L188" s="422"/>
      <c r="M188" s="422"/>
      <c r="N188" s="423"/>
    </row>
    <row r="189" spans="1:14">
      <c r="B189" s="434"/>
      <c r="D189" s="46"/>
      <c r="E189" s="108"/>
      <c r="F189" s="108"/>
      <c r="G189" s="108"/>
      <c r="H189" s="108"/>
      <c r="I189" s="43"/>
      <c r="J189" s="421"/>
      <c r="K189" s="422"/>
      <c r="L189" s="422"/>
      <c r="M189" s="422"/>
      <c r="N189" s="423"/>
    </row>
    <row r="190" spans="1:14">
      <c r="B190" s="434"/>
      <c r="D190" s="46"/>
      <c r="E190" s="108"/>
      <c r="F190" s="108"/>
      <c r="G190" s="108"/>
      <c r="H190" s="108"/>
      <c r="I190" s="43"/>
      <c r="J190" s="421"/>
      <c r="K190" s="422"/>
      <c r="L190" s="422"/>
      <c r="M190" s="422"/>
      <c r="N190" s="423"/>
    </row>
    <row r="191" spans="1:14">
      <c r="B191" s="434"/>
      <c r="D191" s="46"/>
      <c r="E191" s="108"/>
      <c r="F191" s="108"/>
      <c r="G191" s="108"/>
      <c r="H191" s="108"/>
      <c r="I191" s="43"/>
      <c r="J191" s="421"/>
      <c r="K191" s="422"/>
      <c r="L191" s="422"/>
      <c r="M191" s="422"/>
      <c r="N191" s="423"/>
    </row>
    <row r="192" spans="1:14">
      <c r="B192" s="434"/>
      <c r="D192" s="46"/>
      <c r="E192" s="108"/>
      <c r="F192" s="108"/>
      <c r="G192" s="108"/>
      <c r="H192" s="108"/>
      <c r="I192" s="43"/>
      <c r="J192" s="421"/>
      <c r="K192" s="422"/>
      <c r="L192" s="422"/>
      <c r="M192" s="422"/>
      <c r="N192" s="423"/>
    </row>
    <row r="193" spans="1:14">
      <c r="B193" s="434"/>
      <c r="D193" s="46"/>
      <c r="E193" s="108"/>
      <c r="F193" s="108"/>
      <c r="G193" s="108"/>
      <c r="H193" s="108"/>
      <c r="I193" s="43"/>
      <c r="J193" s="421"/>
      <c r="K193" s="422"/>
      <c r="L193" s="422"/>
      <c r="M193" s="422"/>
      <c r="N193" s="423"/>
    </row>
    <row r="194" spans="1:14">
      <c r="B194" s="434"/>
      <c r="D194" s="46"/>
      <c r="E194" s="108"/>
      <c r="F194" s="108"/>
      <c r="G194" s="108"/>
      <c r="H194" s="108"/>
      <c r="I194" s="43"/>
      <c r="J194" s="421"/>
      <c r="K194" s="422"/>
      <c r="L194" s="422"/>
      <c r="M194" s="422"/>
      <c r="N194" s="423"/>
    </row>
    <row r="195" spans="1:14">
      <c r="B195" s="434"/>
      <c r="D195" s="46"/>
      <c r="E195" s="108"/>
      <c r="F195" s="108"/>
      <c r="G195" s="108"/>
      <c r="H195" s="108"/>
      <c r="I195" s="43"/>
      <c r="J195" s="421"/>
      <c r="K195" s="422"/>
      <c r="L195" s="422"/>
      <c r="M195" s="422"/>
      <c r="N195" s="423"/>
    </row>
    <row r="196" spans="1:14">
      <c r="B196" s="434"/>
      <c r="D196" s="46"/>
      <c r="E196" s="108"/>
      <c r="F196" s="108"/>
      <c r="G196" s="108"/>
      <c r="H196" s="108"/>
      <c r="I196" s="43"/>
      <c r="J196" s="421"/>
      <c r="K196" s="422"/>
      <c r="L196" s="422"/>
      <c r="M196" s="422"/>
      <c r="N196" s="423"/>
    </row>
    <row r="197" spans="1:14">
      <c r="B197" s="434"/>
      <c r="D197" s="46"/>
      <c r="E197" s="108"/>
      <c r="F197" s="108"/>
      <c r="G197" s="108"/>
      <c r="H197" s="108"/>
      <c r="I197" s="43"/>
      <c r="J197" s="421"/>
      <c r="K197" s="422"/>
      <c r="L197" s="422"/>
      <c r="M197" s="422"/>
      <c r="N197" s="423"/>
    </row>
    <row r="198" spans="1:14">
      <c r="B198" s="434"/>
      <c r="D198" s="46"/>
      <c r="E198" s="108"/>
      <c r="F198" s="108"/>
      <c r="G198" s="108"/>
      <c r="H198" s="108"/>
      <c r="I198" s="43"/>
      <c r="J198" s="421"/>
      <c r="K198" s="422"/>
      <c r="L198" s="422"/>
      <c r="M198" s="422"/>
      <c r="N198" s="423"/>
    </row>
    <row r="199" spans="1:14">
      <c r="B199" s="434"/>
      <c r="D199" s="46"/>
      <c r="E199" s="108"/>
      <c r="F199" s="108"/>
      <c r="G199" s="108"/>
      <c r="H199" s="108"/>
      <c r="I199" s="43"/>
      <c r="J199" s="421"/>
      <c r="K199" s="422"/>
      <c r="L199" s="422"/>
      <c r="M199" s="422"/>
      <c r="N199" s="423"/>
    </row>
    <row r="200" spans="1:14">
      <c r="B200" s="434"/>
      <c r="D200" s="46"/>
      <c r="E200" s="108"/>
      <c r="F200" s="108"/>
      <c r="G200" s="108"/>
      <c r="H200" s="108"/>
      <c r="I200" s="43"/>
      <c r="J200" s="421"/>
      <c r="K200" s="422"/>
      <c r="L200" s="422"/>
      <c r="M200" s="422"/>
      <c r="N200" s="423"/>
    </row>
    <row r="201" spans="1:14">
      <c r="B201" s="434"/>
      <c r="D201" s="46"/>
      <c r="E201" s="108"/>
      <c r="F201" s="108"/>
      <c r="G201" s="108"/>
      <c r="H201" s="108"/>
      <c r="I201" s="43"/>
      <c r="J201" s="421"/>
      <c r="K201" s="422"/>
      <c r="L201" s="422"/>
      <c r="M201" s="422"/>
      <c r="N201" s="423"/>
    </row>
    <row r="202" spans="1:14">
      <c r="B202" s="434"/>
      <c r="D202" s="46"/>
      <c r="E202" s="108"/>
      <c r="F202" s="108"/>
      <c r="G202" s="108"/>
      <c r="H202" s="108"/>
      <c r="I202" s="43"/>
      <c r="J202" s="421"/>
      <c r="K202" s="422"/>
      <c r="L202" s="422"/>
      <c r="M202" s="422"/>
      <c r="N202" s="423"/>
    </row>
    <row r="203" spans="1:14">
      <c r="B203" s="435"/>
      <c r="D203" s="49"/>
      <c r="E203" s="114"/>
      <c r="F203" s="115"/>
      <c r="G203" s="115"/>
      <c r="H203" s="115"/>
      <c r="I203" s="43"/>
      <c r="J203" s="424"/>
      <c r="K203" s="425"/>
      <c r="L203" s="425"/>
      <c r="M203" s="425"/>
      <c r="N203" s="426"/>
    </row>
    <row r="204" spans="1:14">
      <c r="B204" s="43"/>
      <c r="D204" s="43"/>
      <c r="E204" s="43"/>
      <c r="F204" s="43"/>
      <c r="G204" s="43"/>
      <c r="H204" s="43"/>
      <c r="I204" s="43"/>
      <c r="J204" s="43"/>
      <c r="K204" s="43"/>
      <c r="L204" s="43"/>
      <c r="M204" s="43"/>
      <c r="N204" s="43"/>
    </row>
    <row r="205" spans="1:14">
      <c r="B205" s="43"/>
      <c r="D205" s="43"/>
      <c r="E205" s="43"/>
      <c r="F205" s="43"/>
      <c r="G205" s="43"/>
      <c r="H205" s="43"/>
      <c r="I205" s="43"/>
      <c r="J205" s="43"/>
      <c r="K205" s="43"/>
      <c r="L205" s="43"/>
      <c r="M205" s="43"/>
      <c r="N205" s="43"/>
    </row>
    <row r="206" spans="1:14" ht="12.75" customHeight="1">
      <c r="A206" s="427" t="s">
        <v>98</v>
      </c>
      <c r="B206" s="427" t="s">
        <v>99</v>
      </c>
      <c r="C206" s="52"/>
      <c r="D206" s="427" t="s">
        <v>32</v>
      </c>
      <c r="E206" s="427" t="s">
        <v>303</v>
      </c>
      <c r="F206" s="427" t="s">
        <v>304</v>
      </c>
      <c r="G206" s="431" t="s">
        <v>305</v>
      </c>
      <c r="H206" s="427" t="s">
        <v>306</v>
      </c>
      <c r="I206" s="53"/>
      <c r="J206" s="427" t="s">
        <v>33</v>
      </c>
      <c r="K206" s="427"/>
      <c r="L206" s="427"/>
      <c r="M206" s="427"/>
      <c r="N206" s="427"/>
    </row>
    <row r="207" spans="1:14">
      <c r="A207" s="428"/>
      <c r="B207" s="428"/>
      <c r="C207" s="52"/>
      <c r="D207" s="428"/>
      <c r="E207" s="428"/>
      <c r="F207" s="428"/>
      <c r="G207" s="432"/>
      <c r="H207" s="428"/>
      <c r="I207" s="54"/>
      <c r="J207" s="428"/>
      <c r="K207" s="428"/>
      <c r="L207" s="428"/>
      <c r="M207" s="428"/>
      <c r="N207" s="428"/>
    </row>
    <row r="208" spans="1:14" ht="12.75" customHeight="1">
      <c r="A208" s="45" t="s">
        <v>660</v>
      </c>
      <c r="B208" s="433" t="s">
        <v>68</v>
      </c>
      <c r="C208" s="45"/>
      <c r="D208" s="46" t="s">
        <v>81</v>
      </c>
      <c r="E208" s="108">
        <v>50</v>
      </c>
      <c r="F208" s="108">
        <v>100</v>
      </c>
      <c r="G208" s="108">
        <v>150</v>
      </c>
      <c r="H208" s="108">
        <v>150</v>
      </c>
      <c r="I208" s="47"/>
      <c r="J208" s="418" t="s">
        <v>661</v>
      </c>
      <c r="K208" s="419"/>
      <c r="L208" s="419"/>
      <c r="M208" s="419"/>
      <c r="N208" s="420"/>
    </row>
    <row r="209" spans="2:14">
      <c r="B209" s="434"/>
      <c r="D209" s="46" t="s">
        <v>83</v>
      </c>
      <c r="E209" s="108">
        <v>60</v>
      </c>
      <c r="F209" s="108">
        <v>120</v>
      </c>
      <c r="G209" s="108">
        <v>180</v>
      </c>
      <c r="H209" s="108">
        <v>180</v>
      </c>
      <c r="I209" s="43"/>
      <c r="J209" s="421"/>
      <c r="K209" s="422"/>
      <c r="L209" s="422"/>
      <c r="M209" s="422"/>
      <c r="N209" s="423"/>
    </row>
    <row r="210" spans="2:14">
      <c r="B210" s="434"/>
      <c r="D210" s="46" t="s">
        <v>80</v>
      </c>
      <c r="E210" s="108">
        <v>85</v>
      </c>
      <c r="F210" s="108">
        <v>85</v>
      </c>
      <c r="G210" s="108">
        <v>170</v>
      </c>
      <c r="H210" s="108">
        <v>170</v>
      </c>
      <c r="I210" s="43"/>
      <c r="J210" s="421"/>
      <c r="K210" s="422"/>
      <c r="L210" s="422"/>
      <c r="M210" s="422"/>
      <c r="N210" s="423"/>
    </row>
    <row r="211" spans="2:14">
      <c r="B211" s="434"/>
      <c r="D211" s="46" t="s">
        <v>71</v>
      </c>
      <c r="E211" s="108">
        <v>120</v>
      </c>
      <c r="F211" s="108">
        <v>120</v>
      </c>
      <c r="G211" s="108">
        <v>150</v>
      </c>
      <c r="H211" s="108">
        <v>150</v>
      </c>
      <c r="I211" s="43"/>
      <c r="J211" s="421"/>
      <c r="K211" s="422"/>
      <c r="L211" s="422"/>
      <c r="M211" s="422"/>
      <c r="N211" s="423"/>
    </row>
    <row r="212" spans="2:14">
      <c r="B212" s="434"/>
      <c r="D212" s="46" t="s">
        <v>76</v>
      </c>
      <c r="E212" s="108">
        <v>80</v>
      </c>
      <c r="F212" s="108">
        <v>80</v>
      </c>
      <c r="G212" s="108">
        <v>160</v>
      </c>
      <c r="H212" s="108">
        <v>160</v>
      </c>
      <c r="I212" s="43"/>
      <c r="J212" s="421"/>
      <c r="K212" s="422"/>
      <c r="L212" s="422"/>
      <c r="M212" s="422"/>
      <c r="N212" s="423"/>
    </row>
    <row r="213" spans="2:14">
      <c r="B213" s="434"/>
      <c r="D213" s="46" t="s">
        <v>82</v>
      </c>
      <c r="E213" s="108">
        <v>50</v>
      </c>
      <c r="F213" s="108">
        <v>100</v>
      </c>
      <c r="G213" s="108">
        <v>150</v>
      </c>
      <c r="H213" s="108">
        <v>150</v>
      </c>
      <c r="I213" s="43"/>
      <c r="J213" s="421"/>
      <c r="K213" s="422"/>
      <c r="L213" s="422"/>
      <c r="M213" s="422"/>
      <c r="N213" s="423"/>
    </row>
    <row r="214" spans="2:14">
      <c r="B214" s="434"/>
      <c r="D214" s="46" t="s">
        <v>79</v>
      </c>
      <c r="E214" s="108">
        <v>80</v>
      </c>
      <c r="F214" s="108">
        <v>80</v>
      </c>
      <c r="G214" s="108">
        <v>160</v>
      </c>
      <c r="H214" s="108">
        <v>160</v>
      </c>
      <c r="I214" s="43"/>
      <c r="J214" s="421"/>
      <c r="K214" s="422"/>
      <c r="L214" s="422"/>
      <c r="M214" s="422"/>
      <c r="N214" s="423"/>
    </row>
    <row r="215" spans="2:14">
      <c r="B215" s="434"/>
      <c r="D215" s="46" t="s">
        <v>74</v>
      </c>
      <c r="E215" s="108">
        <v>80</v>
      </c>
      <c r="F215" s="108">
        <v>80</v>
      </c>
      <c r="G215" s="108">
        <v>160</v>
      </c>
      <c r="H215" s="108">
        <v>160</v>
      </c>
      <c r="I215" s="43"/>
      <c r="J215" s="421"/>
      <c r="K215" s="422"/>
      <c r="L215" s="422"/>
      <c r="M215" s="422"/>
      <c r="N215" s="423"/>
    </row>
    <row r="216" spans="2:14">
      <c r="B216" s="434"/>
      <c r="D216" s="46" t="s">
        <v>87</v>
      </c>
      <c r="E216" s="108">
        <v>125</v>
      </c>
      <c r="F216" s="108">
        <v>125</v>
      </c>
      <c r="G216" s="108">
        <v>250</v>
      </c>
      <c r="H216" s="108">
        <v>250</v>
      </c>
      <c r="I216" s="43"/>
      <c r="J216" s="421"/>
      <c r="K216" s="422"/>
      <c r="L216" s="422"/>
      <c r="M216" s="422"/>
      <c r="N216" s="423"/>
    </row>
    <row r="217" spans="2:14">
      <c r="B217" s="434"/>
      <c r="D217" s="46" t="s">
        <v>85</v>
      </c>
      <c r="E217" s="108">
        <v>90</v>
      </c>
      <c r="F217" s="108">
        <v>90</v>
      </c>
      <c r="G217" s="108">
        <v>180</v>
      </c>
      <c r="H217" s="108">
        <v>180</v>
      </c>
      <c r="I217" s="43"/>
      <c r="J217" s="421"/>
      <c r="K217" s="422"/>
      <c r="L217" s="422"/>
      <c r="M217" s="422"/>
      <c r="N217" s="423"/>
    </row>
    <row r="218" spans="2:14">
      <c r="B218" s="434"/>
      <c r="D218" s="46" t="s">
        <v>86</v>
      </c>
      <c r="E218" s="108">
        <v>150</v>
      </c>
      <c r="F218" s="108">
        <v>150</v>
      </c>
      <c r="G218" s="108">
        <v>300</v>
      </c>
      <c r="H218" s="108">
        <v>300</v>
      </c>
      <c r="I218" s="43"/>
      <c r="J218" s="421"/>
      <c r="K218" s="422"/>
      <c r="L218" s="422"/>
      <c r="M218" s="422"/>
      <c r="N218" s="423"/>
    </row>
    <row r="219" spans="2:14">
      <c r="B219" s="434"/>
      <c r="D219" s="46" t="s">
        <v>70</v>
      </c>
      <c r="E219" s="108">
        <v>120</v>
      </c>
      <c r="F219" s="108">
        <v>120</v>
      </c>
      <c r="G219" s="108">
        <v>150</v>
      </c>
      <c r="H219" s="108">
        <v>150</v>
      </c>
      <c r="I219" s="43"/>
      <c r="J219" s="421"/>
      <c r="K219" s="422"/>
      <c r="L219" s="422"/>
      <c r="M219" s="422"/>
      <c r="N219" s="423"/>
    </row>
    <row r="220" spans="2:14">
      <c r="B220" s="434"/>
      <c r="D220" s="46" t="s">
        <v>69</v>
      </c>
      <c r="E220" s="108">
        <v>80</v>
      </c>
      <c r="F220" s="108">
        <v>80</v>
      </c>
      <c r="G220" s="108">
        <v>160</v>
      </c>
      <c r="H220" s="108">
        <v>160</v>
      </c>
      <c r="I220" s="43"/>
      <c r="J220" s="421"/>
      <c r="K220" s="422"/>
      <c r="L220" s="422"/>
      <c r="M220" s="422"/>
      <c r="N220" s="423"/>
    </row>
    <row r="221" spans="2:14">
      <c r="B221" s="434"/>
      <c r="D221" s="46" t="s">
        <v>73</v>
      </c>
      <c r="E221" s="108">
        <v>80</v>
      </c>
      <c r="F221" s="108">
        <v>80</v>
      </c>
      <c r="G221" s="108">
        <v>160</v>
      </c>
      <c r="H221" s="108">
        <v>160</v>
      </c>
      <c r="I221" s="43"/>
      <c r="J221" s="421"/>
      <c r="K221" s="422"/>
      <c r="L221" s="422"/>
      <c r="M221" s="422"/>
      <c r="N221" s="423"/>
    </row>
    <row r="222" spans="2:14">
      <c r="B222" s="434"/>
      <c r="D222" s="46" t="s">
        <v>84</v>
      </c>
      <c r="E222" s="108">
        <v>60</v>
      </c>
      <c r="F222" s="108">
        <v>120</v>
      </c>
      <c r="G222" s="108">
        <v>180</v>
      </c>
      <c r="H222" s="108">
        <v>180</v>
      </c>
      <c r="I222" s="43"/>
      <c r="J222" s="421"/>
      <c r="K222" s="422"/>
      <c r="L222" s="422"/>
      <c r="M222" s="422"/>
      <c r="N222" s="423"/>
    </row>
    <row r="223" spans="2:14">
      <c r="B223" s="434"/>
      <c r="D223" s="46" t="s">
        <v>75</v>
      </c>
      <c r="E223" s="108">
        <v>80</v>
      </c>
      <c r="F223" s="108">
        <v>80</v>
      </c>
      <c r="G223" s="108">
        <v>160</v>
      </c>
      <c r="H223" s="108">
        <v>160</v>
      </c>
      <c r="I223" s="43"/>
      <c r="J223" s="421"/>
      <c r="K223" s="422"/>
      <c r="L223" s="422"/>
      <c r="M223" s="422"/>
      <c r="N223" s="423"/>
    </row>
    <row r="224" spans="2:14">
      <c r="B224" s="434"/>
      <c r="D224" s="46" t="s">
        <v>72</v>
      </c>
      <c r="E224" s="108">
        <v>80</v>
      </c>
      <c r="F224" s="108">
        <v>80</v>
      </c>
      <c r="G224" s="108">
        <v>160</v>
      </c>
      <c r="H224" s="108">
        <v>160</v>
      </c>
      <c r="I224" s="43"/>
      <c r="J224" s="421"/>
      <c r="K224" s="422"/>
      <c r="L224" s="422"/>
      <c r="M224" s="422"/>
      <c r="N224" s="423"/>
    </row>
    <row r="225" spans="1:14">
      <c r="B225" s="434"/>
      <c r="D225" s="46" t="s">
        <v>77</v>
      </c>
      <c r="E225" s="108">
        <v>80</v>
      </c>
      <c r="F225" s="108">
        <v>80</v>
      </c>
      <c r="G225" s="108">
        <v>160</v>
      </c>
      <c r="H225" s="108">
        <v>160</v>
      </c>
      <c r="I225" s="43"/>
      <c r="J225" s="421"/>
      <c r="K225" s="422"/>
      <c r="L225" s="422"/>
      <c r="M225" s="422"/>
      <c r="N225" s="423"/>
    </row>
    <row r="226" spans="1:14">
      <c r="B226" s="434"/>
      <c r="D226" s="46" t="s">
        <v>78</v>
      </c>
      <c r="E226" s="108">
        <v>120</v>
      </c>
      <c r="F226" s="108">
        <v>120</v>
      </c>
      <c r="G226" s="108">
        <v>150</v>
      </c>
      <c r="H226" s="108">
        <v>150</v>
      </c>
      <c r="I226" s="43"/>
      <c r="J226" s="421"/>
      <c r="K226" s="422"/>
      <c r="L226" s="422"/>
      <c r="M226" s="422"/>
      <c r="N226" s="423"/>
    </row>
    <row r="227" spans="1:14">
      <c r="B227" s="434"/>
      <c r="D227" s="111"/>
      <c r="E227" s="108"/>
      <c r="F227" s="108"/>
      <c r="G227" s="108"/>
      <c r="H227" s="108"/>
      <c r="I227" s="43"/>
      <c r="J227" s="421"/>
      <c r="K227" s="422"/>
      <c r="L227" s="422"/>
      <c r="M227" s="422"/>
      <c r="N227" s="423"/>
    </row>
    <row r="228" spans="1:14">
      <c r="B228" s="435"/>
      <c r="D228" s="49"/>
      <c r="E228" s="146"/>
      <c r="F228" s="99"/>
      <c r="G228" s="99"/>
      <c r="H228" s="99"/>
      <c r="I228" s="43"/>
      <c r="J228" s="424"/>
      <c r="K228" s="425"/>
      <c r="L228" s="425"/>
      <c r="M228" s="425"/>
      <c r="N228" s="426"/>
    </row>
    <row r="229" spans="1:14">
      <c r="B229" s="43"/>
      <c r="D229" s="43"/>
      <c r="E229" s="43"/>
      <c r="F229" s="43"/>
      <c r="G229" s="43"/>
      <c r="H229" s="43"/>
      <c r="I229" s="43"/>
      <c r="J229" s="43"/>
      <c r="K229" s="43"/>
      <c r="L229" s="43"/>
      <c r="M229" s="43"/>
      <c r="N229" s="43"/>
    </row>
    <row r="230" spans="1:14">
      <c r="B230" s="43"/>
      <c r="D230" s="43"/>
      <c r="E230" s="43"/>
      <c r="F230" s="43"/>
      <c r="G230" s="43"/>
      <c r="H230" s="43"/>
      <c r="I230" s="43"/>
      <c r="J230" s="43"/>
      <c r="K230" s="43"/>
      <c r="L230" s="43"/>
      <c r="M230" s="43"/>
      <c r="N230" s="43"/>
    </row>
    <row r="231" spans="1:14" ht="12.75" customHeight="1">
      <c r="A231" s="427" t="s">
        <v>98</v>
      </c>
      <c r="B231" s="427" t="s">
        <v>99</v>
      </c>
      <c r="C231" s="52"/>
      <c r="D231" s="427" t="s">
        <v>32</v>
      </c>
      <c r="E231" s="427" t="s">
        <v>303</v>
      </c>
      <c r="F231" s="427" t="s">
        <v>304</v>
      </c>
      <c r="G231" s="431" t="s">
        <v>305</v>
      </c>
      <c r="H231" s="427" t="s">
        <v>306</v>
      </c>
      <c r="I231" s="53"/>
      <c r="J231" s="427" t="s">
        <v>33</v>
      </c>
      <c r="K231" s="427"/>
      <c r="L231" s="427"/>
      <c r="M231" s="427"/>
      <c r="N231" s="427"/>
    </row>
    <row r="232" spans="1:14">
      <c r="A232" s="428"/>
      <c r="B232" s="428"/>
      <c r="C232" s="52"/>
      <c r="D232" s="428"/>
      <c r="E232" s="428"/>
      <c r="F232" s="428"/>
      <c r="G232" s="432"/>
      <c r="H232" s="428"/>
      <c r="I232" s="54"/>
      <c r="J232" s="428"/>
      <c r="K232" s="428"/>
      <c r="L232" s="428"/>
      <c r="M232" s="428"/>
      <c r="N232" s="428"/>
    </row>
    <row r="233" spans="1:14" ht="12.75" customHeight="1">
      <c r="A233" s="45" t="s">
        <v>664</v>
      </c>
      <c r="B233" s="415" t="s">
        <v>662</v>
      </c>
      <c r="C233" s="45"/>
      <c r="D233" s="111" t="s">
        <v>635</v>
      </c>
      <c r="E233" s="142">
        <v>8.5</v>
      </c>
      <c r="F233" s="141">
        <v>8.5</v>
      </c>
      <c r="G233" s="141">
        <v>17</v>
      </c>
      <c r="H233" s="141">
        <v>17</v>
      </c>
      <c r="I233" s="47"/>
      <c r="J233" s="418" t="s">
        <v>663</v>
      </c>
      <c r="K233" s="419"/>
      <c r="L233" s="419"/>
      <c r="M233" s="419"/>
      <c r="N233" s="420"/>
    </row>
    <row r="234" spans="1:14">
      <c r="B234" s="416"/>
      <c r="D234" s="111" t="s">
        <v>638</v>
      </c>
      <c r="E234" s="141">
        <v>75</v>
      </c>
      <c r="F234" s="141">
        <v>75</v>
      </c>
      <c r="G234" s="141">
        <v>150</v>
      </c>
      <c r="H234" s="141">
        <v>150</v>
      </c>
      <c r="I234" s="43"/>
      <c r="J234" s="421"/>
      <c r="K234" s="422"/>
      <c r="L234" s="422"/>
      <c r="M234" s="422"/>
      <c r="N234" s="423"/>
    </row>
    <row r="235" spans="1:14">
      <c r="B235" s="416"/>
      <c r="D235" s="140"/>
      <c r="E235" s="141"/>
      <c r="F235" s="141"/>
      <c r="G235" s="141"/>
      <c r="H235" s="141"/>
      <c r="I235" s="43"/>
      <c r="J235" s="421"/>
      <c r="K235" s="422"/>
      <c r="L235" s="422"/>
      <c r="M235" s="422"/>
      <c r="N235" s="423"/>
    </row>
    <row r="236" spans="1:14">
      <c r="B236" s="416"/>
      <c r="D236" s="140"/>
      <c r="E236" s="141"/>
      <c r="F236" s="141"/>
      <c r="G236" s="141"/>
      <c r="H236" s="141"/>
      <c r="I236" s="43"/>
      <c r="J236" s="421"/>
      <c r="K236" s="422"/>
      <c r="L236" s="422"/>
      <c r="M236" s="422"/>
      <c r="N236" s="423"/>
    </row>
    <row r="237" spans="1:14">
      <c r="B237" s="416"/>
      <c r="D237" s="140"/>
      <c r="E237" s="141"/>
      <c r="F237" s="141"/>
      <c r="G237" s="141"/>
      <c r="H237" s="141"/>
      <c r="I237" s="43"/>
      <c r="J237" s="421"/>
      <c r="K237" s="422"/>
      <c r="L237" s="422"/>
      <c r="M237" s="422"/>
      <c r="N237" s="423"/>
    </row>
    <row r="238" spans="1:14">
      <c r="B238" s="416"/>
      <c r="D238" s="140"/>
      <c r="E238" s="141"/>
      <c r="F238" s="141"/>
      <c r="G238" s="141"/>
      <c r="H238" s="141"/>
      <c r="I238" s="43"/>
      <c r="J238" s="421"/>
      <c r="K238" s="422"/>
      <c r="L238" s="422"/>
      <c r="M238" s="422"/>
      <c r="N238" s="423"/>
    </row>
    <row r="239" spans="1:14">
      <c r="B239" s="416"/>
      <c r="D239" s="46"/>
      <c r="E239" s="141"/>
      <c r="F239" s="141"/>
      <c r="G239" s="141"/>
      <c r="H239" s="141"/>
      <c r="I239" s="43"/>
      <c r="J239" s="421"/>
      <c r="K239" s="422"/>
      <c r="L239" s="422"/>
      <c r="M239" s="422"/>
      <c r="N239" s="423"/>
    </row>
    <row r="240" spans="1:14">
      <c r="B240" s="416"/>
      <c r="D240" s="46"/>
      <c r="E240" s="141"/>
      <c r="F240" s="141"/>
      <c r="G240" s="141"/>
      <c r="H240" s="141"/>
      <c r="I240" s="43"/>
      <c r="J240" s="421"/>
      <c r="K240" s="422"/>
      <c r="L240" s="422"/>
      <c r="M240" s="422"/>
      <c r="N240" s="423"/>
    </row>
    <row r="241" spans="1:14">
      <c r="B241" s="416"/>
      <c r="D241" s="46"/>
      <c r="E241" s="141"/>
      <c r="F241" s="141"/>
      <c r="G241" s="141"/>
      <c r="H241" s="141"/>
      <c r="I241" s="43"/>
      <c r="J241" s="421"/>
      <c r="K241" s="422"/>
      <c r="L241" s="422"/>
      <c r="M241" s="422"/>
      <c r="N241" s="423"/>
    </row>
    <row r="242" spans="1:14">
      <c r="B242" s="416"/>
      <c r="D242" s="46"/>
      <c r="E242" s="141"/>
      <c r="F242" s="141"/>
      <c r="G242" s="141"/>
      <c r="H242" s="141"/>
      <c r="I242" s="43"/>
      <c r="J242" s="421"/>
      <c r="K242" s="422"/>
      <c r="L242" s="422"/>
      <c r="M242" s="422"/>
      <c r="N242" s="423"/>
    </row>
    <row r="243" spans="1:14">
      <c r="B243" s="416"/>
      <c r="D243" s="46"/>
      <c r="E243" s="141"/>
      <c r="F243" s="141"/>
      <c r="G243" s="141"/>
      <c r="H243" s="141"/>
      <c r="I243" s="43"/>
      <c r="J243" s="421"/>
      <c r="K243" s="422"/>
      <c r="L243" s="422"/>
      <c r="M243" s="422"/>
      <c r="N243" s="423"/>
    </row>
    <row r="244" spans="1:14">
      <c r="B244" s="416"/>
      <c r="D244" s="46"/>
      <c r="E244" s="141"/>
      <c r="F244" s="141"/>
      <c r="G244" s="141"/>
      <c r="H244" s="141"/>
      <c r="I244" s="43"/>
      <c r="J244" s="421"/>
      <c r="K244" s="422"/>
      <c r="L244" s="422"/>
      <c r="M244" s="422"/>
      <c r="N244" s="423"/>
    </row>
    <row r="245" spans="1:14">
      <c r="B245" s="416"/>
      <c r="D245" s="46"/>
      <c r="E245" s="141"/>
      <c r="F245" s="141"/>
      <c r="G245" s="141"/>
      <c r="H245" s="141"/>
      <c r="I245" s="43"/>
      <c r="J245" s="421"/>
      <c r="K245" s="422"/>
      <c r="L245" s="422"/>
      <c r="M245" s="422"/>
      <c r="N245" s="423"/>
    </row>
    <row r="246" spans="1:14">
      <c r="B246" s="416"/>
      <c r="D246" s="46"/>
      <c r="E246" s="141"/>
      <c r="F246" s="141"/>
      <c r="G246" s="141"/>
      <c r="H246" s="141"/>
      <c r="I246" s="43"/>
      <c r="J246" s="421"/>
      <c r="K246" s="422"/>
      <c r="L246" s="422"/>
      <c r="M246" s="422"/>
      <c r="N246" s="423"/>
    </row>
    <row r="247" spans="1:14">
      <c r="B247" s="416"/>
      <c r="D247" s="46"/>
      <c r="E247" s="141"/>
      <c r="F247" s="141"/>
      <c r="G247" s="141"/>
      <c r="H247" s="141"/>
      <c r="I247" s="43"/>
      <c r="J247" s="421"/>
      <c r="K247" s="422"/>
      <c r="L247" s="422"/>
      <c r="M247" s="422"/>
      <c r="N247" s="423"/>
    </row>
    <row r="248" spans="1:14">
      <c r="B248" s="416"/>
      <c r="D248" s="46"/>
      <c r="E248" s="141"/>
      <c r="F248" s="141"/>
      <c r="G248" s="141"/>
      <c r="H248" s="141"/>
      <c r="I248" s="43"/>
      <c r="J248" s="421"/>
      <c r="K248" s="422"/>
      <c r="L248" s="422"/>
      <c r="M248" s="422"/>
      <c r="N248" s="423"/>
    </row>
    <row r="249" spans="1:14">
      <c r="B249" s="416"/>
      <c r="D249" s="46"/>
      <c r="E249" s="141"/>
      <c r="F249" s="141"/>
      <c r="G249" s="141"/>
      <c r="H249" s="141"/>
      <c r="I249" s="43"/>
      <c r="J249" s="421"/>
      <c r="K249" s="422"/>
      <c r="L249" s="422"/>
      <c r="M249" s="422"/>
      <c r="N249" s="423"/>
    </row>
    <row r="250" spans="1:14">
      <c r="B250" s="416"/>
      <c r="D250" s="46"/>
      <c r="E250" s="141"/>
      <c r="F250" s="141"/>
      <c r="G250" s="141"/>
      <c r="H250" s="141"/>
      <c r="I250" s="43"/>
      <c r="J250" s="421"/>
      <c r="K250" s="422"/>
      <c r="L250" s="422"/>
      <c r="M250" s="422"/>
      <c r="N250" s="423"/>
    </row>
    <row r="251" spans="1:14">
      <c r="B251" s="416"/>
      <c r="D251" s="46"/>
      <c r="E251" s="141"/>
      <c r="F251" s="141"/>
      <c r="G251" s="141"/>
      <c r="H251" s="141"/>
      <c r="I251" s="43"/>
      <c r="J251" s="421"/>
      <c r="K251" s="422"/>
      <c r="L251" s="422"/>
      <c r="M251" s="422"/>
      <c r="N251" s="423"/>
    </row>
    <row r="252" spans="1:14">
      <c r="B252" s="416"/>
      <c r="D252" s="46"/>
      <c r="E252" s="141"/>
      <c r="F252" s="141"/>
      <c r="G252" s="141"/>
      <c r="H252" s="141"/>
      <c r="I252" s="43"/>
      <c r="J252" s="421"/>
      <c r="K252" s="422"/>
      <c r="L252" s="422"/>
      <c r="M252" s="422"/>
      <c r="N252" s="423"/>
    </row>
    <row r="253" spans="1:14">
      <c r="B253" s="417"/>
      <c r="D253" s="49"/>
      <c r="E253" s="142"/>
      <c r="F253" s="141"/>
      <c r="G253" s="141"/>
      <c r="H253" s="141"/>
      <c r="I253" s="43"/>
      <c r="J253" s="424"/>
      <c r="K253" s="425"/>
      <c r="L253" s="425"/>
      <c r="M253" s="425"/>
      <c r="N253" s="426"/>
    </row>
    <row r="254" spans="1:14">
      <c r="B254" s="43"/>
      <c r="D254" s="43"/>
      <c r="E254" s="43"/>
      <c r="F254" s="43"/>
      <c r="G254" s="43"/>
      <c r="H254" s="43"/>
      <c r="I254" s="43"/>
      <c r="J254" s="43"/>
      <c r="K254" s="43"/>
      <c r="L254" s="43"/>
      <c r="M254" s="43"/>
      <c r="N254" s="43"/>
    </row>
    <row r="255" spans="1:14">
      <c r="B255" s="43"/>
      <c r="D255" s="43"/>
      <c r="E255" s="43"/>
      <c r="F255" s="43"/>
      <c r="G255" s="43"/>
      <c r="H255" s="43"/>
      <c r="I255" s="43"/>
      <c r="J255" s="43"/>
      <c r="K255" s="43"/>
      <c r="L255" s="43"/>
      <c r="M255" s="43"/>
      <c r="N255" s="43"/>
    </row>
    <row r="256" spans="1:14" ht="12.75" customHeight="1">
      <c r="A256" s="427" t="s">
        <v>98</v>
      </c>
      <c r="B256" s="427" t="s">
        <v>99</v>
      </c>
      <c r="C256" s="52"/>
      <c r="D256" s="427" t="s">
        <v>32</v>
      </c>
      <c r="E256" s="427" t="s">
        <v>303</v>
      </c>
      <c r="F256" s="427" t="s">
        <v>304</v>
      </c>
      <c r="G256" s="431" t="s">
        <v>305</v>
      </c>
      <c r="H256" s="427" t="s">
        <v>306</v>
      </c>
      <c r="I256" s="53"/>
      <c r="J256" s="427" t="s">
        <v>33</v>
      </c>
      <c r="K256" s="427"/>
      <c r="L256" s="427"/>
      <c r="M256" s="427"/>
      <c r="N256" s="427"/>
    </row>
    <row r="257" spans="1:14">
      <c r="A257" s="428"/>
      <c r="B257" s="428"/>
      <c r="C257" s="52"/>
      <c r="D257" s="428"/>
      <c r="E257" s="428"/>
      <c r="F257" s="428"/>
      <c r="G257" s="432"/>
      <c r="H257" s="428"/>
      <c r="I257" s="54"/>
      <c r="J257" s="428"/>
      <c r="K257" s="428"/>
      <c r="L257" s="428"/>
      <c r="M257" s="428"/>
      <c r="N257" s="428"/>
    </row>
    <row r="258" spans="1:14" ht="12.75" customHeight="1">
      <c r="A258" s="45" t="s">
        <v>665</v>
      </c>
      <c r="B258" s="433" t="s">
        <v>666</v>
      </c>
      <c r="C258" s="45"/>
      <c r="D258" s="46" t="s">
        <v>666</v>
      </c>
      <c r="E258" s="141">
        <v>75</v>
      </c>
      <c r="F258" s="141">
        <v>75</v>
      </c>
      <c r="G258" s="141">
        <v>150</v>
      </c>
      <c r="H258" s="141">
        <v>150</v>
      </c>
      <c r="I258" s="47"/>
      <c r="J258" s="418"/>
      <c r="K258" s="419"/>
      <c r="L258" s="419"/>
      <c r="M258" s="419"/>
      <c r="N258" s="420"/>
    </row>
    <row r="259" spans="1:14">
      <c r="B259" s="434"/>
      <c r="D259" s="46"/>
      <c r="E259" s="141"/>
      <c r="F259" s="141"/>
      <c r="G259" s="141"/>
      <c r="H259" s="141"/>
      <c r="I259" s="43"/>
      <c r="J259" s="421"/>
      <c r="K259" s="422"/>
      <c r="L259" s="422"/>
      <c r="M259" s="422"/>
      <c r="N259" s="423"/>
    </row>
    <row r="260" spans="1:14">
      <c r="B260" s="434"/>
      <c r="D260" s="46"/>
      <c r="E260" s="141"/>
      <c r="F260" s="141"/>
      <c r="G260" s="141"/>
      <c r="H260" s="141"/>
      <c r="I260" s="43"/>
      <c r="J260" s="421"/>
      <c r="K260" s="422"/>
      <c r="L260" s="422"/>
      <c r="M260" s="422"/>
      <c r="N260" s="423"/>
    </row>
    <row r="261" spans="1:14">
      <c r="B261" s="434"/>
      <c r="D261" s="46"/>
      <c r="E261" s="141"/>
      <c r="F261" s="141"/>
      <c r="G261" s="141"/>
      <c r="H261" s="141"/>
      <c r="I261" s="43"/>
      <c r="J261" s="421"/>
      <c r="K261" s="422"/>
      <c r="L261" s="422"/>
      <c r="M261" s="422"/>
      <c r="N261" s="423"/>
    </row>
    <row r="262" spans="1:14">
      <c r="B262" s="434"/>
      <c r="D262" s="46"/>
      <c r="E262" s="141"/>
      <c r="F262" s="141"/>
      <c r="G262" s="141"/>
      <c r="H262" s="141"/>
      <c r="I262" s="43"/>
      <c r="J262" s="421"/>
      <c r="K262" s="422"/>
      <c r="L262" s="422"/>
      <c r="M262" s="422"/>
      <c r="N262" s="423"/>
    </row>
    <row r="263" spans="1:14">
      <c r="B263" s="434"/>
      <c r="D263" s="46"/>
      <c r="E263" s="141"/>
      <c r="F263" s="141"/>
      <c r="G263" s="141"/>
      <c r="H263" s="141"/>
      <c r="I263" s="43"/>
      <c r="J263" s="421"/>
      <c r="K263" s="422"/>
      <c r="L263" s="422"/>
      <c r="M263" s="422"/>
      <c r="N263" s="423"/>
    </row>
    <row r="264" spans="1:14">
      <c r="B264" s="434"/>
      <c r="D264" s="46"/>
      <c r="E264" s="141"/>
      <c r="F264" s="141"/>
      <c r="G264" s="141"/>
      <c r="H264" s="141"/>
      <c r="I264" s="43"/>
      <c r="J264" s="421"/>
      <c r="K264" s="422"/>
      <c r="L264" s="422"/>
      <c r="M264" s="422"/>
      <c r="N264" s="423"/>
    </row>
    <row r="265" spans="1:14">
      <c r="B265" s="434"/>
      <c r="D265" s="46"/>
      <c r="E265" s="141"/>
      <c r="F265" s="141"/>
      <c r="G265" s="141"/>
      <c r="H265" s="141"/>
      <c r="I265" s="43"/>
      <c r="J265" s="421"/>
      <c r="K265" s="422"/>
      <c r="L265" s="422"/>
      <c r="M265" s="422"/>
      <c r="N265" s="423"/>
    </row>
    <row r="266" spans="1:14">
      <c r="B266" s="434"/>
      <c r="D266" s="46"/>
      <c r="E266" s="141"/>
      <c r="F266" s="141"/>
      <c r="G266" s="141"/>
      <c r="H266" s="141"/>
      <c r="I266" s="43"/>
      <c r="J266" s="421"/>
      <c r="K266" s="422"/>
      <c r="L266" s="422"/>
      <c r="M266" s="422"/>
      <c r="N266" s="423"/>
    </row>
    <row r="267" spans="1:14">
      <c r="B267" s="434"/>
      <c r="D267" s="46"/>
      <c r="E267" s="141"/>
      <c r="F267" s="141"/>
      <c r="G267" s="141"/>
      <c r="H267" s="141"/>
      <c r="I267" s="43"/>
      <c r="J267" s="421"/>
      <c r="K267" s="422"/>
      <c r="L267" s="422"/>
      <c r="M267" s="422"/>
      <c r="N267" s="423"/>
    </row>
    <row r="268" spans="1:14">
      <c r="B268" s="434"/>
      <c r="D268" s="46"/>
      <c r="E268" s="141"/>
      <c r="F268" s="141"/>
      <c r="G268" s="141"/>
      <c r="H268" s="141"/>
      <c r="I268" s="43"/>
      <c r="J268" s="421"/>
      <c r="K268" s="422"/>
      <c r="L268" s="422"/>
      <c r="M268" s="422"/>
      <c r="N268" s="423"/>
    </row>
    <row r="269" spans="1:14">
      <c r="B269" s="434"/>
      <c r="D269" s="46"/>
      <c r="E269" s="141"/>
      <c r="F269" s="141"/>
      <c r="G269" s="141"/>
      <c r="H269" s="141"/>
      <c r="I269" s="43"/>
      <c r="J269" s="421"/>
      <c r="K269" s="422"/>
      <c r="L269" s="422"/>
      <c r="M269" s="422"/>
      <c r="N269" s="423"/>
    </row>
    <row r="270" spans="1:14">
      <c r="B270" s="434"/>
      <c r="D270" s="46"/>
      <c r="E270" s="141"/>
      <c r="F270" s="141"/>
      <c r="G270" s="141"/>
      <c r="H270" s="141"/>
      <c r="I270" s="43"/>
      <c r="J270" s="421"/>
      <c r="K270" s="422"/>
      <c r="L270" s="422"/>
      <c r="M270" s="422"/>
      <c r="N270" s="423"/>
    </row>
    <row r="271" spans="1:14">
      <c r="B271" s="434"/>
      <c r="D271" s="46"/>
      <c r="E271" s="141"/>
      <c r="F271" s="141"/>
      <c r="G271" s="141"/>
      <c r="H271" s="141"/>
      <c r="I271" s="43"/>
      <c r="J271" s="421"/>
      <c r="K271" s="422"/>
      <c r="L271" s="422"/>
      <c r="M271" s="422"/>
      <c r="N271" s="423"/>
    </row>
    <row r="272" spans="1:14">
      <c r="B272" s="434"/>
      <c r="D272" s="46"/>
      <c r="E272" s="141"/>
      <c r="F272" s="141"/>
      <c r="G272" s="141"/>
      <c r="H272" s="141"/>
      <c r="I272" s="43"/>
      <c r="J272" s="421"/>
      <c r="K272" s="422"/>
      <c r="L272" s="422"/>
      <c r="M272" s="422"/>
      <c r="N272" s="423"/>
    </row>
    <row r="273" spans="2:14">
      <c r="B273" s="434"/>
      <c r="D273" s="46"/>
      <c r="E273" s="141"/>
      <c r="F273" s="141"/>
      <c r="G273" s="141"/>
      <c r="H273" s="141"/>
      <c r="I273" s="43"/>
      <c r="J273" s="421"/>
      <c r="K273" s="422"/>
      <c r="L273" s="422"/>
      <c r="M273" s="422"/>
      <c r="N273" s="423"/>
    </row>
    <row r="274" spans="2:14">
      <c r="B274" s="434"/>
      <c r="D274" s="46"/>
      <c r="E274" s="141"/>
      <c r="F274" s="141"/>
      <c r="G274" s="141"/>
      <c r="H274" s="141"/>
      <c r="I274" s="43"/>
      <c r="J274" s="421"/>
      <c r="K274" s="422"/>
      <c r="L274" s="422"/>
      <c r="M274" s="422"/>
      <c r="N274" s="423"/>
    </row>
    <row r="275" spans="2:14">
      <c r="B275" s="434"/>
      <c r="D275" s="46"/>
      <c r="E275" s="141"/>
      <c r="F275" s="141"/>
      <c r="G275" s="141"/>
      <c r="H275" s="141"/>
      <c r="I275" s="43"/>
      <c r="J275" s="421"/>
      <c r="K275" s="422"/>
      <c r="L275" s="422"/>
      <c r="M275" s="422"/>
      <c r="N275" s="423"/>
    </row>
    <row r="276" spans="2:14">
      <c r="B276" s="434"/>
      <c r="D276" s="46"/>
      <c r="E276" s="141"/>
      <c r="F276" s="141"/>
      <c r="G276" s="141"/>
      <c r="H276" s="141"/>
      <c r="I276" s="43"/>
      <c r="J276" s="421"/>
      <c r="K276" s="422"/>
      <c r="L276" s="422"/>
      <c r="M276" s="422"/>
      <c r="N276" s="423"/>
    </row>
    <row r="277" spans="2:14">
      <c r="B277" s="434"/>
      <c r="D277" s="46"/>
      <c r="E277" s="141"/>
      <c r="F277" s="141"/>
      <c r="G277" s="141"/>
      <c r="H277" s="141"/>
      <c r="I277" s="43"/>
      <c r="J277" s="421"/>
      <c r="K277" s="422"/>
      <c r="L277" s="422"/>
      <c r="M277" s="422"/>
      <c r="N277" s="423"/>
    </row>
    <row r="278" spans="2:14">
      <c r="B278" s="435"/>
      <c r="D278" s="49"/>
      <c r="E278" s="142"/>
      <c r="F278" s="141"/>
      <c r="G278" s="141"/>
      <c r="H278" s="141"/>
      <c r="I278" s="43"/>
      <c r="J278" s="424"/>
      <c r="K278" s="425"/>
      <c r="L278" s="425"/>
      <c r="M278" s="425"/>
      <c r="N278" s="426"/>
    </row>
  </sheetData>
  <sortState ref="D209:H226">
    <sortCondition ref="D208:D226"/>
  </sortState>
  <mergeCells count="110">
    <mergeCell ref="A6:A7"/>
    <mergeCell ref="A31:A32"/>
    <mergeCell ref="A56:A57"/>
    <mergeCell ref="A81:A82"/>
    <mergeCell ref="A106:A107"/>
    <mergeCell ref="A256:A257"/>
    <mergeCell ref="A131:A132"/>
    <mergeCell ref="A156:A157"/>
    <mergeCell ref="A181:A182"/>
    <mergeCell ref="A206:A207"/>
    <mergeCell ref="A231:A232"/>
    <mergeCell ref="B6:B7"/>
    <mergeCell ref="D6:D7"/>
    <mergeCell ref="J6:N7"/>
    <mergeCell ref="B8:B28"/>
    <mergeCell ref="J8:N28"/>
    <mergeCell ref="E6:E7"/>
    <mergeCell ref="F6:F7"/>
    <mergeCell ref="G6:G7"/>
    <mergeCell ref="H6:H7"/>
    <mergeCell ref="J83:N103"/>
    <mergeCell ref="B31:B32"/>
    <mergeCell ref="D31:D32"/>
    <mergeCell ref="J31:N32"/>
    <mergeCell ref="B33:B53"/>
    <mergeCell ref="J33:N53"/>
    <mergeCell ref="B56:B57"/>
    <mergeCell ref="D56:D57"/>
    <mergeCell ref="J56:N57"/>
    <mergeCell ref="B58:B78"/>
    <mergeCell ref="J58:N78"/>
    <mergeCell ref="B81:B82"/>
    <mergeCell ref="D81:D82"/>
    <mergeCell ref="J81:N82"/>
    <mergeCell ref="E31:E32"/>
    <mergeCell ref="F31:F32"/>
    <mergeCell ref="G31:G32"/>
    <mergeCell ref="H31:H32"/>
    <mergeCell ref="E56:E57"/>
    <mergeCell ref="F56:F57"/>
    <mergeCell ref="G56:G57"/>
    <mergeCell ref="H56:H57"/>
    <mergeCell ref="B83:B103"/>
    <mergeCell ref="E81:E82"/>
    <mergeCell ref="J158:N178"/>
    <mergeCell ref="B106:B107"/>
    <mergeCell ref="D106:D107"/>
    <mergeCell ref="J106:N107"/>
    <mergeCell ref="B108:B128"/>
    <mergeCell ref="J108:N128"/>
    <mergeCell ref="B131:B132"/>
    <mergeCell ref="D131:D132"/>
    <mergeCell ref="J131:N132"/>
    <mergeCell ref="B133:B153"/>
    <mergeCell ref="J133:N153"/>
    <mergeCell ref="B156:B157"/>
    <mergeCell ref="D156:D157"/>
    <mergeCell ref="J156:N157"/>
    <mergeCell ref="E131:E132"/>
    <mergeCell ref="B158:B178"/>
    <mergeCell ref="F131:F132"/>
    <mergeCell ref="G131:G132"/>
    <mergeCell ref="H131:H132"/>
    <mergeCell ref="E156:E157"/>
    <mergeCell ref="F156:F157"/>
    <mergeCell ref="G156:G157"/>
    <mergeCell ref="H156:H157"/>
    <mergeCell ref="J256:N257"/>
    <mergeCell ref="B258:B278"/>
    <mergeCell ref="J258:N278"/>
    <mergeCell ref="B233:B253"/>
    <mergeCell ref="J233:N253"/>
    <mergeCell ref="B181:B182"/>
    <mergeCell ref="D181:D182"/>
    <mergeCell ref="J181:N182"/>
    <mergeCell ref="B183:B203"/>
    <mergeCell ref="J183:N203"/>
    <mergeCell ref="B206:B207"/>
    <mergeCell ref="D206:D207"/>
    <mergeCell ref="J206:N207"/>
    <mergeCell ref="B208:B228"/>
    <mergeCell ref="J208:N228"/>
    <mergeCell ref="B231:B232"/>
    <mergeCell ref="D231:D232"/>
    <mergeCell ref="J231:N232"/>
    <mergeCell ref="E181:E182"/>
    <mergeCell ref="B256:B257"/>
    <mergeCell ref="D256:D257"/>
    <mergeCell ref="E256:E257"/>
    <mergeCell ref="F256:F257"/>
    <mergeCell ref="G256:G257"/>
    <mergeCell ref="H256:H257"/>
    <mergeCell ref="F181:F182"/>
    <mergeCell ref="G181:G182"/>
    <mergeCell ref="H181:H182"/>
    <mergeCell ref="E206:E207"/>
    <mergeCell ref="F206:F207"/>
    <mergeCell ref="G206:G207"/>
    <mergeCell ref="H206:H207"/>
    <mergeCell ref="F81:F82"/>
    <mergeCell ref="G81:G82"/>
    <mergeCell ref="H81:H82"/>
    <mergeCell ref="E106:E107"/>
    <mergeCell ref="F106:F107"/>
    <mergeCell ref="G106:G107"/>
    <mergeCell ref="H106:H107"/>
    <mergeCell ref="E231:E232"/>
    <mergeCell ref="F231:F232"/>
    <mergeCell ref="G231:G232"/>
    <mergeCell ref="H231:H232"/>
  </mergeCells>
  <pageMargins left="0.25" right="0.25" top="0.75" bottom="0.75" header="0.3" footer="0.3"/>
  <pageSetup paperSize="9" scale="70" orientation="portrait" r:id="rId1"/>
  <rowBreaks count="3" manualBreakCount="3">
    <brk id="79" max="16383" man="1"/>
    <brk id="154" max="16383" man="1"/>
    <brk id="229"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3:N27"/>
  <sheetViews>
    <sheetView zoomScale="70" zoomScaleNormal="70" workbookViewId="0">
      <selection activeCell="E38" sqref="E38"/>
    </sheetView>
  </sheetViews>
  <sheetFormatPr defaultColWidth="8.7109375" defaultRowHeight="12.75"/>
  <cols>
    <col min="1" max="1" width="6.42578125" customWidth="1"/>
    <col min="2" max="2" width="23.85546875" customWidth="1"/>
    <col min="3" max="3" width="1.140625" customWidth="1"/>
    <col min="4" max="4" width="28.7109375" customWidth="1"/>
    <col min="5" max="8" width="9.7109375" customWidth="1"/>
    <col min="9" max="9" width="1.28515625" customWidth="1"/>
    <col min="10" max="14" width="8.28515625" customWidth="1"/>
  </cols>
  <sheetData>
    <row r="3" spans="1:14">
      <c r="D3" s="51" t="s">
        <v>103</v>
      </c>
    </row>
    <row r="4" spans="1:14">
      <c r="B4" s="43"/>
      <c r="D4" s="43"/>
      <c r="E4" s="43"/>
      <c r="F4" s="43"/>
      <c r="G4" s="43"/>
      <c r="H4" s="43"/>
      <c r="I4" s="43"/>
      <c r="J4" s="43"/>
      <c r="K4" s="43"/>
      <c r="L4" s="43"/>
      <c r="M4" s="43"/>
      <c r="N4" s="43"/>
    </row>
    <row r="5" spans="1:14" ht="12.75" customHeight="1">
      <c r="A5" s="427" t="s">
        <v>98</v>
      </c>
      <c r="B5" s="427" t="s">
        <v>99</v>
      </c>
      <c r="C5" s="52"/>
      <c r="D5" s="427" t="s">
        <v>32</v>
      </c>
      <c r="E5" s="427" t="s">
        <v>303</v>
      </c>
      <c r="F5" s="427" t="s">
        <v>304</v>
      </c>
      <c r="G5" s="431" t="s">
        <v>305</v>
      </c>
      <c r="H5" s="427" t="s">
        <v>306</v>
      </c>
      <c r="I5" s="53"/>
      <c r="J5" s="427" t="s">
        <v>33</v>
      </c>
      <c r="K5" s="427"/>
      <c r="L5" s="427"/>
      <c r="M5" s="427"/>
      <c r="N5" s="427"/>
    </row>
    <row r="6" spans="1:14">
      <c r="A6" s="428"/>
      <c r="B6" s="428"/>
      <c r="C6" s="52"/>
      <c r="D6" s="428"/>
      <c r="E6" s="428"/>
      <c r="F6" s="428"/>
      <c r="G6" s="432"/>
      <c r="H6" s="428"/>
      <c r="I6" s="54"/>
      <c r="J6" s="428"/>
      <c r="K6" s="428"/>
      <c r="L6" s="428"/>
      <c r="M6" s="428"/>
      <c r="N6" s="428"/>
    </row>
    <row r="7" spans="1:14" ht="12.75" customHeight="1">
      <c r="A7" s="45">
        <v>1</v>
      </c>
      <c r="B7" s="433" t="s">
        <v>309</v>
      </c>
      <c r="C7" s="45"/>
      <c r="D7" s="140" t="s">
        <v>96</v>
      </c>
      <c r="E7" s="141">
        <v>25</v>
      </c>
      <c r="F7" s="141">
        <v>25</v>
      </c>
      <c r="G7" s="141">
        <v>45</v>
      </c>
      <c r="H7" s="141">
        <v>45</v>
      </c>
      <c r="I7" s="47"/>
      <c r="J7" s="418" t="s">
        <v>97</v>
      </c>
      <c r="K7" s="419"/>
      <c r="L7" s="419"/>
      <c r="M7" s="419"/>
      <c r="N7" s="420"/>
    </row>
    <row r="8" spans="1:14">
      <c r="B8" s="434"/>
      <c r="D8" s="46"/>
      <c r="E8" s="98"/>
      <c r="F8" s="98"/>
      <c r="G8" s="98"/>
      <c r="H8" s="98"/>
      <c r="I8" s="43"/>
      <c r="J8" s="421"/>
      <c r="K8" s="422"/>
      <c r="L8" s="422"/>
      <c r="M8" s="422"/>
      <c r="N8" s="423"/>
    </row>
    <row r="9" spans="1:14">
      <c r="B9" s="434"/>
      <c r="D9" s="46"/>
      <c r="E9" s="98"/>
      <c r="F9" s="98"/>
      <c r="G9" s="98"/>
      <c r="H9" s="98"/>
      <c r="I9" s="43"/>
      <c r="J9" s="421"/>
      <c r="K9" s="422"/>
      <c r="L9" s="422"/>
      <c r="M9" s="422"/>
      <c r="N9" s="423"/>
    </row>
    <row r="10" spans="1:14">
      <c r="B10" s="434"/>
      <c r="D10" s="46"/>
      <c r="E10" s="98"/>
      <c r="F10" s="98"/>
      <c r="G10" s="98"/>
      <c r="H10" s="98"/>
      <c r="I10" s="43"/>
      <c r="J10" s="421"/>
      <c r="K10" s="422"/>
      <c r="L10" s="422"/>
      <c r="M10" s="422"/>
      <c r="N10" s="423"/>
    </row>
    <row r="11" spans="1:14">
      <c r="B11" s="434"/>
      <c r="D11" s="46"/>
      <c r="E11" s="98"/>
      <c r="F11" s="98"/>
      <c r="G11" s="98"/>
      <c r="H11" s="98"/>
      <c r="I11" s="43"/>
      <c r="J11" s="421"/>
      <c r="K11" s="422"/>
      <c r="L11" s="422"/>
      <c r="M11" s="422"/>
      <c r="N11" s="423"/>
    </row>
    <row r="12" spans="1:14">
      <c r="B12" s="434"/>
      <c r="D12" s="46"/>
      <c r="E12" s="98"/>
      <c r="F12" s="98"/>
      <c r="G12" s="98"/>
      <c r="H12" s="98"/>
      <c r="I12" s="43"/>
      <c r="J12" s="421"/>
      <c r="K12" s="422"/>
      <c r="L12" s="422"/>
      <c r="M12" s="422"/>
      <c r="N12" s="423"/>
    </row>
    <row r="13" spans="1:14">
      <c r="B13" s="434"/>
      <c r="D13" s="46"/>
      <c r="E13" s="98"/>
      <c r="F13" s="98"/>
      <c r="G13" s="98"/>
      <c r="H13" s="98"/>
      <c r="I13" s="43"/>
      <c r="J13" s="421"/>
      <c r="K13" s="422"/>
      <c r="L13" s="422"/>
      <c r="M13" s="422"/>
      <c r="N13" s="423"/>
    </row>
    <row r="14" spans="1:14">
      <c r="B14" s="434"/>
      <c r="D14" s="46"/>
      <c r="E14" s="98"/>
      <c r="F14" s="98"/>
      <c r="G14" s="98"/>
      <c r="H14" s="98"/>
      <c r="I14" s="43"/>
      <c r="J14" s="421"/>
      <c r="K14" s="422"/>
      <c r="L14" s="422"/>
      <c r="M14" s="422"/>
      <c r="N14" s="423"/>
    </row>
    <row r="15" spans="1:14">
      <c r="B15" s="434"/>
      <c r="D15" s="46"/>
      <c r="E15" s="98"/>
      <c r="F15" s="98"/>
      <c r="G15" s="98"/>
      <c r="H15" s="98"/>
      <c r="I15" s="43"/>
      <c r="J15" s="421"/>
      <c r="K15" s="422"/>
      <c r="L15" s="422"/>
      <c r="M15" s="422"/>
      <c r="N15" s="423"/>
    </row>
    <row r="16" spans="1:14">
      <c r="B16" s="434"/>
      <c r="D16" s="46"/>
      <c r="E16" s="98"/>
      <c r="F16" s="98"/>
      <c r="G16" s="98"/>
      <c r="H16" s="98"/>
      <c r="I16" s="43"/>
      <c r="J16" s="421"/>
      <c r="K16" s="422"/>
      <c r="L16" s="422"/>
      <c r="M16" s="422"/>
      <c r="N16" s="423"/>
    </row>
    <row r="17" spans="2:14">
      <c r="B17" s="434"/>
      <c r="D17" s="46"/>
      <c r="E17" s="98"/>
      <c r="F17" s="98"/>
      <c r="G17" s="98"/>
      <c r="H17" s="98"/>
      <c r="I17" s="43"/>
      <c r="J17" s="421"/>
      <c r="K17" s="422"/>
      <c r="L17" s="422"/>
      <c r="M17" s="422"/>
      <c r="N17" s="423"/>
    </row>
    <row r="18" spans="2:14">
      <c r="B18" s="434"/>
      <c r="D18" s="46"/>
      <c r="E18" s="98"/>
      <c r="F18" s="98"/>
      <c r="G18" s="98"/>
      <c r="H18" s="98"/>
      <c r="I18" s="43"/>
      <c r="J18" s="421"/>
      <c r="K18" s="422"/>
      <c r="L18" s="422"/>
      <c r="M18" s="422"/>
      <c r="N18" s="423"/>
    </row>
    <row r="19" spans="2:14">
      <c r="B19" s="434"/>
      <c r="D19" s="46"/>
      <c r="E19" s="98"/>
      <c r="F19" s="98"/>
      <c r="G19" s="98"/>
      <c r="H19" s="98"/>
      <c r="I19" s="43"/>
      <c r="J19" s="421"/>
      <c r="K19" s="422"/>
      <c r="L19" s="422"/>
      <c r="M19" s="422"/>
      <c r="N19" s="423"/>
    </row>
    <row r="20" spans="2:14">
      <c r="B20" s="434"/>
      <c r="D20" s="46"/>
      <c r="E20" s="98"/>
      <c r="F20" s="98"/>
      <c r="G20" s="98"/>
      <c r="H20" s="98"/>
      <c r="I20" s="43"/>
      <c r="J20" s="421"/>
      <c r="K20" s="422"/>
      <c r="L20" s="422"/>
      <c r="M20" s="422"/>
      <c r="N20" s="423"/>
    </row>
    <row r="21" spans="2:14">
      <c r="B21" s="434"/>
      <c r="D21" s="46"/>
      <c r="E21" s="98"/>
      <c r="F21" s="98"/>
      <c r="G21" s="98"/>
      <c r="H21" s="98"/>
      <c r="I21" s="43"/>
      <c r="J21" s="421"/>
      <c r="K21" s="422"/>
      <c r="L21" s="422"/>
      <c r="M21" s="422"/>
      <c r="N21" s="423"/>
    </row>
    <row r="22" spans="2:14">
      <c r="B22" s="434"/>
      <c r="D22" s="46"/>
      <c r="E22" s="98"/>
      <c r="F22" s="98"/>
      <c r="G22" s="98"/>
      <c r="H22" s="98"/>
      <c r="I22" s="43"/>
      <c r="J22" s="421"/>
      <c r="K22" s="422"/>
      <c r="L22" s="422"/>
      <c r="M22" s="422"/>
      <c r="N22" s="423"/>
    </row>
    <row r="23" spans="2:14">
      <c r="B23" s="434"/>
      <c r="D23" s="46"/>
      <c r="E23" s="98"/>
      <c r="F23" s="98"/>
      <c r="G23" s="98"/>
      <c r="H23" s="98"/>
      <c r="I23" s="43"/>
      <c r="J23" s="421"/>
      <c r="K23" s="422"/>
      <c r="L23" s="422"/>
      <c r="M23" s="422"/>
      <c r="N23" s="423"/>
    </row>
    <row r="24" spans="2:14">
      <c r="B24" s="434"/>
      <c r="D24" s="46"/>
      <c r="E24" s="98"/>
      <c r="F24" s="98"/>
      <c r="G24" s="98"/>
      <c r="H24" s="98"/>
      <c r="I24" s="43"/>
      <c r="J24" s="421"/>
      <c r="K24" s="422"/>
      <c r="L24" s="422"/>
      <c r="M24" s="422"/>
      <c r="N24" s="423"/>
    </row>
    <row r="25" spans="2:14">
      <c r="B25" s="434"/>
      <c r="D25" s="46"/>
      <c r="E25" s="98"/>
      <c r="F25" s="98"/>
      <c r="G25" s="98"/>
      <c r="H25" s="98"/>
      <c r="I25" s="43"/>
      <c r="J25" s="421"/>
      <c r="K25" s="422"/>
      <c r="L25" s="422"/>
      <c r="M25" s="422"/>
      <c r="N25" s="423"/>
    </row>
    <row r="26" spans="2:14">
      <c r="B26" s="434"/>
      <c r="D26" s="46"/>
      <c r="E26" s="98"/>
      <c r="F26" s="98"/>
      <c r="G26" s="98"/>
      <c r="H26" s="98"/>
      <c r="I26" s="43"/>
      <c r="J26" s="421"/>
      <c r="K26" s="422"/>
      <c r="L26" s="422"/>
      <c r="M26" s="422"/>
      <c r="N26" s="423"/>
    </row>
    <row r="27" spans="2:14">
      <c r="B27" s="435"/>
      <c r="D27" s="49"/>
      <c r="E27" s="100"/>
      <c r="F27" s="101"/>
      <c r="G27" s="101"/>
      <c r="H27" s="101"/>
      <c r="I27" s="43"/>
      <c r="J27" s="424"/>
      <c r="K27" s="425"/>
      <c r="L27" s="425"/>
      <c r="M27" s="425"/>
      <c r="N27" s="426"/>
    </row>
  </sheetData>
  <mergeCells count="10">
    <mergeCell ref="A5:A6"/>
    <mergeCell ref="J7:N27"/>
    <mergeCell ref="B7:B27"/>
    <mergeCell ref="B5:B6"/>
    <mergeCell ref="D5:D6"/>
    <mergeCell ref="J5:N6"/>
    <mergeCell ref="E5:E6"/>
    <mergeCell ref="F5:F6"/>
    <mergeCell ref="G5:G6"/>
    <mergeCell ref="H5:H6"/>
  </mergeCells>
  <pageMargins left="0.25" right="0.25"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139A0871469A4E4BB054A92033D09169" ma:contentTypeVersion="12" ma:contentTypeDescription="Criar um novo documento." ma:contentTypeScope="" ma:versionID="6c8a92d4c4e81843ca5873cb9675b7de">
  <xsd:schema xmlns:xsd="http://www.w3.org/2001/XMLSchema" xmlns:xs="http://www.w3.org/2001/XMLSchema" xmlns:p="http://schemas.microsoft.com/office/2006/metadata/properties" xmlns:ns2="ea2da68d-752b-4580-83bb-a6a62559d29c" xmlns:ns3="fd5b2819-561a-4379-a708-b2a14a5a3260" targetNamespace="http://schemas.microsoft.com/office/2006/metadata/properties" ma:root="true" ma:fieldsID="26f74dab49fa59f57e32ce06dd35851e" ns2:_="" ns3:_="">
    <xsd:import namespace="ea2da68d-752b-4580-83bb-a6a62559d29c"/>
    <xsd:import namespace="fd5b2819-561a-4379-a708-b2a14a5a3260"/>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DateTaken" minOccurs="0"/>
                <xsd:element ref="ns2:MediaServiceLocation"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a2da68d-752b-4580-83bb-a6a62559d2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DateTaken" ma:index="11" nillable="true" ma:displayName="MediaServiceDateTaken" ma:hidden="true" ma:internalName="MediaServiceDateTaken"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d5b2819-561a-4379-a708-b2a14a5a3260" elementFormDefault="qualified">
    <xsd:import namespace="http://schemas.microsoft.com/office/2006/documentManagement/types"/>
    <xsd:import namespace="http://schemas.microsoft.com/office/infopath/2007/PartnerControls"/>
    <xsd:element name="SharedWithUsers" ma:index="14" nillable="true" ma:displayName="Partilhado Com"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Detalhes de Partilhado Com"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274F536-1E7C-40E8-9F44-486EAABB50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a2da68d-752b-4580-83bb-a6a62559d29c"/>
    <ds:schemaRef ds:uri="fd5b2819-561a-4379-a708-b2a14a5a326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E5E5869-F09E-4873-AB61-0C7F9801D589}">
  <ds:schemaRefs>
    <ds:schemaRef ds:uri="fd5b2819-561a-4379-a708-b2a14a5a3260"/>
    <ds:schemaRef ds:uri="http://purl.org/dc/terms/"/>
    <ds:schemaRef ds:uri="http://schemas.openxmlformats.org/package/2006/metadata/core-properties"/>
    <ds:schemaRef ds:uri="http://purl.org/dc/dcmitype/"/>
    <ds:schemaRef ds:uri="http://schemas.microsoft.com/office/infopath/2007/PartnerControls"/>
    <ds:schemaRef ds:uri="ea2da68d-752b-4580-83bb-a6a62559d29c"/>
    <ds:schemaRef ds:uri="http://purl.org/dc/elements/1.1/"/>
    <ds:schemaRef ds:uri="http://schemas.microsoft.com/office/2006/metadata/properties"/>
    <ds:schemaRef ds:uri="http://schemas.microsoft.com/office/2006/documentManagement/types"/>
    <ds:schemaRef ds:uri="http://www.w3.org/XML/1998/namespace"/>
  </ds:schemaRefs>
</ds:datastoreItem>
</file>

<file path=customXml/itemProps3.xml><?xml version="1.0" encoding="utf-8"?>
<ds:datastoreItem xmlns:ds="http://schemas.openxmlformats.org/officeDocument/2006/customXml" ds:itemID="{B1AB0849-D2FB-4890-909E-04C4497FE21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Folhas de cálculo</vt:lpstr>
      </vt:variant>
      <vt:variant>
        <vt:i4>10</vt:i4>
      </vt:variant>
      <vt:variant>
        <vt:lpstr>Intervalos com nome</vt:lpstr>
      </vt:variant>
      <vt:variant>
        <vt:i4>14</vt:i4>
      </vt:variant>
    </vt:vector>
  </HeadingPairs>
  <TitlesOfParts>
    <vt:vector size="24" baseType="lpstr">
      <vt:lpstr>Ementas Geral 1ºP 21-22</vt:lpstr>
      <vt:lpstr>Ementas Veg 1ºP 21-22</vt:lpstr>
      <vt:lpstr>FTSOPAS</vt:lpstr>
      <vt:lpstr>FTPEIXE</vt:lpstr>
      <vt:lpstr>FTPRATOS CARNE</vt:lpstr>
      <vt:lpstr>FTPRATOS VEG</vt:lpstr>
      <vt:lpstr>FTACOMPANHAMENTOS</vt:lpstr>
      <vt:lpstr>FTHORTÍCOLAS</vt:lpstr>
      <vt:lpstr>FTSOBREMESAS</vt:lpstr>
      <vt:lpstr>FTPÃO</vt:lpstr>
      <vt:lpstr>'Ementas Geral 1ºP 21-22'!Área_de_Impressão</vt:lpstr>
      <vt:lpstr>'Ementas Veg 1ºP 21-22'!Área_de_Impressão</vt:lpstr>
      <vt:lpstr>FTACOMPANHAMENTOS!Área_de_Impressão</vt:lpstr>
      <vt:lpstr>FTHORTÍCOLAS!Área_de_Impressão</vt:lpstr>
      <vt:lpstr>FTPEIXE!Área_de_Impressão</vt:lpstr>
      <vt:lpstr>'FTPRATOS CARNE'!Área_de_Impressão</vt:lpstr>
      <vt:lpstr>'FTPRATOS VEG'!Área_de_Impressão</vt:lpstr>
      <vt:lpstr>FTSOBREMESAS!Área_de_Impressão</vt:lpstr>
      <vt:lpstr>FTSOPAS!Área_de_Impressão</vt:lpstr>
      <vt:lpstr>'Ementas Geral 1ºP 21-22'!Títulos_de_Impressão</vt:lpstr>
      <vt:lpstr>'Ementas Veg 1ºP 21-22'!Títulos_de_Impressão</vt:lpstr>
      <vt:lpstr>FTPEIXE!Títulos_de_Impressão</vt:lpstr>
      <vt:lpstr>'FTPRATOS CARNE'!Títulos_de_Impressão</vt:lpstr>
      <vt:lpstr>FTSOPAS!Títulos_de_Impressão</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GS-José Reis</dc:creator>
  <cp:lastModifiedBy>Utilizador do Windows</cp:lastModifiedBy>
  <cp:lastPrinted>2020-11-25T17:38:27Z</cp:lastPrinted>
  <dcterms:created xsi:type="dcterms:W3CDTF">2012-10-19T14:09:22Z</dcterms:created>
  <dcterms:modified xsi:type="dcterms:W3CDTF">2021-09-23T10:51:36Z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0x010100139A0871469A4E4BB054A92033D09169</vt:lpwstr>
  </property>
</Properties>
</file>